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24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<sst xmlns="http://schemas.openxmlformats.org/spreadsheetml/2006/main" count="1282" uniqueCount="138">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</sst>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63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44" t="s">
        <v>34</v>
      </c>
      <c r="C4" s="545"/>
      <c r="D4" s="609"/>
      <c r="E4" s="544"/>
      <c r="F4" s="543"/>
      <c r="G4" s="546" t="s">
        <v>17</v>
      </c>
      <c r="H4" s="547"/>
      <c r="I4" s="548"/>
      <c r="J4" s="549" t="s">
        <v>18</v>
      </c>
      <c r="K4" s="797" t="s">
        <v>19</v>
      </c>
      <c r="L4" s="798"/>
      <c r="M4" s="799"/>
      <c r="N4" s="799"/>
      <c r="O4" s="799"/>
      <c r="P4" s="800" t="s">
        <v>20</v>
      </c>
      <c r="Q4" s="801"/>
      <c r="R4" s="801"/>
      <c r="S4" s="801"/>
      <c r="T4" s="801"/>
      <c r="U4" s="801"/>
      <c r="V4" s="801"/>
      <c r="W4" s="802"/>
    </row>
    <row r="5" spans="1:23" ht="47" thickBot="1" x14ac:dyDescent="0.4">
      <c r="A5" s="75" t="s">
        <v>0</v>
      </c>
      <c r="B5" s="100" t="s">
        <v>35</v>
      </c>
      <c r="C5" s="696" t="s">
        <v>36</v>
      </c>
      <c r="D5" s="100" t="s">
        <v>33</v>
      </c>
      <c r="E5" s="100" t="s">
        <v>21</v>
      </c>
      <c r="F5" s="94" t="s">
        <v>32</v>
      </c>
      <c r="G5" s="226" t="s">
        <v>22</v>
      </c>
      <c r="H5" s="65" t="s">
        <v>23</v>
      </c>
      <c r="I5" s="66" t="s">
        <v>24</v>
      </c>
      <c r="J5" s="550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660" t="s">
        <v>97</v>
      </c>
      <c r="P5" s="426" t="s">
        <v>28</v>
      </c>
      <c r="Q5" s="94" t="s">
        <v>29</v>
      </c>
      <c r="R5" s="426" t="s">
        <v>30</v>
      </c>
      <c r="S5" s="94" t="s">
        <v>31</v>
      </c>
      <c r="T5" s="426" t="s">
        <v>98</v>
      </c>
      <c r="U5" s="94" t="s">
        <v>99</v>
      </c>
      <c r="V5" s="426" t="s">
        <v>100</v>
      </c>
      <c r="W5" s="662" t="s">
        <v>101</v>
      </c>
    </row>
    <row r="6" spans="1:23" ht="34.5" customHeight="1" x14ac:dyDescent="0.35">
      <c r="A6" s="78" t="s">
        <v>5</v>
      </c>
      <c r="B6" s="134">
        <v>24</v>
      </c>
      <c r="C6" s="551" t="s">
        <v>14</v>
      </c>
      <c r="D6" s="314" t="s">
        <v>93</v>
      </c>
      <c r="E6" s="325">
        <v>150</v>
      </c>
      <c r="F6" s="134"/>
      <c r="G6" s="37">
        <v>0.6</v>
      </c>
      <c r="H6" s="38">
        <v>0.6</v>
      </c>
      <c r="I6" s="41">
        <v>14.7</v>
      </c>
      <c r="J6" s="421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9">
        <v>0.01</v>
      </c>
    </row>
    <row r="7" spans="1:23" ht="34.5" customHeight="1" x14ac:dyDescent="0.35">
      <c r="A7" s="76"/>
      <c r="B7" s="129">
        <v>30</v>
      </c>
      <c r="C7" s="146" t="s">
        <v>7</v>
      </c>
      <c r="D7" s="146" t="s">
        <v>11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8</v>
      </c>
      <c r="D8" s="146" t="s">
        <v>127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13</v>
      </c>
      <c r="D9" s="146" t="s">
        <v>12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9</v>
      </c>
      <c r="D10" s="146" t="s">
        <v>47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10</v>
      </c>
      <c r="D11" s="146" t="s">
        <v>40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52"/>
      <c r="D12" s="284" t="s">
        <v>15</v>
      </c>
      <c r="E12" s="290">
        <f>SUM(E6:E11)</f>
        <v>840</v>
      </c>
      <c r="F12" s="55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6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24"/>
      <c r="B13" s="298"/>
      <c r="C13" s="554"/>
      <c r="D13" s="315" t="s">
        <v>16</v>
      </c>
      <c r="E13" s="554"/>
      <c r="F13" s="556"/>
      <c r="G13" s="557"/>
      <c r="H13" s="558"/>
      <c r="I13" s="559"/>
      <c r="J13" s="297">
        <f>J12/23.5</f>
        <v>38.017021276595749</v>
      </c>
      <c r="K13" s="560"/>
      <c r="L13" s="561"/>
      <c r="M13" s="562"/>
      <c r="N13" s="562"/>
      <c r="O13" s="563"/>
      <c r="P13" s="560"/>
      <c r="Q13" s="562"/>
      <c r="R13" s="562"/>
      <c r="S13" s="562"/>
      <c r="T13" s="562"/>
      <c r="U13" s="562"/>
      <c r="V13" s="562"/>
      <c r="W13" s="56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2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33"/>
      <c r="C4" s="543" t="s">
        <v>34</v>
      </c>
      <c r="D4" s="234"/>
      <c r="E4" s="609"/>
      <c r="F4" s="543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63" t="s">
        <v>0</v>
      </c>
      <c r="B5" s="734"/>
      <c r="C5" s="94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278"/>
      <c r="C6" s="134">
        <v>24</v>
      </c>
      <c r="D6" s="629" t="s">
        <v>14</v>
      </c>
      <c r="E6" s="353" t="s">
        <v>93</v>
      </c>
      <c r="F6" s="134">
        <v>150</v>
      </c>
      <c r="G6" s="551"/>
      <c r="H6" s="246">
        <v>0.6</v>
      </c>
      <c r="I6" s="38">
        <v>0.6</v>
      </c>
      <c r="J6" s="39">
        <v>14.7</v>
      </c>
      <c r="K6" s="454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30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65</v>
      </c>
      <c r="C8" s="175">
        <v>148</v>
      </c>
      <c r="D8" s="631" t="s">
        <v>8</v>
      </c>
      <c r="E8" s="281" t="s">
        <v>89</v>
      </c>
      <c r="F8" s="477">
        <v>90</v>
      </c>
      <c r="G8" s="158"/>
      <c r="H8" s="368">
        <v>19.52</v>
      </c>
      <c r="I8" s="71">
        <v>10.17</v>
      </c>
      <c r="J8" s="369">
        <v>5.89</v>
      </c>
      <c r="K8" s="455">
        <v>193.12</v>
      </c>
      <c r="L8" s="368">
        <v>0.11</v>
      </c>
      <c r="M8" s="71">
        <v>0.16</v>
      </c>
      <c r="N8" s="71">
        <v>1.57</v>
      </c>
      <c r="O8" s="71">
        <v>300</v>
      </c>
      <c r="P8" s="410">
        <v>0.44</v>
      </c>
      <c r="Q8" s="368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9">
        <v>0.66</v>
      </c>
    </row>
    <row r="9" spans="1:24" s="16" customFormat="1" ht="51" customHeight="1" x14ac:dyDescent="0.35">
      <c r="A9" s="85"/>
      <c r="B9" s="158" t="s">
        <v>65</v>
      </c>
      <c r="C9" s="175">
        <v>22</v>
      </c>
      <c r="D9" s="451" t="s">
        <v>53</v>
      </c>
      <c r="E9" s="281" t="s">
        <v>123</v>
      </c>
      <c r="F9" s="158">
        <v>150</v>
      </c>
      <c r="G9" s="175"/>
      <c r="H9" s="309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29" t="s">
        <v>9</v>
      </c>
      <c r="E11" s="147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29" t="s">
        <v>10</v>
      </c>
      <c r="E12" s="147" t="s">
        <v>40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63</v>
      </c>
      <c r="C13" s="323"/>
      <c r="D13" s="632"/>
      <c r="E13" s="282" t="s">
        <v>15</v>
      </c>
      <c r="F13" s="273" t="e">
        <f>F6+F7+#REF!+#REF!+F10+F11+F12</f>
        <v>#REF!</v>
      </c>
      <c r="G13" s="408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16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9" t="s">
        <v>65</v>
      </c>
      <c r="C14" s="526"/>
      <c r="D14" s="633"/>
      <c r="E14" s="283" t="s">
        <v>15</v>
      </c>
      <c r="F14" s="272" t="e">
        <f>F6+F7+F8+#REF!+F10+F11+F12</f>
        <v>#REF!</v>
      </c>
      <c r="G14" s="418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7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64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8" t="s">
        <v>63</v>
      </c>
      <c r="C15" s="326"/>
      <c r="D15" s="634"/>
      <c r="E15" s="282" t="s">
        <v>16</v>
      </c>
      <c r="F15" s="382"/>
      <c r="G15" s="438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65</v>
      </c>
      <c r="C16" s="474"/>
      <c r="D16" s="602"/>
      <c r="E16" s="667" t="s">
        <v>16</v>
      </c>
      <c r="F16" s="177"/>
      <c r="G16" s="159"/>
      <c r="H16" s="387"/>
      <c r="I16" s="388"/>
      <c r="J16" s="389"/>
      <c r="K16" s="457">
        <f>K14/23.5</f>
        <v>30.486382978723402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44"/>
      <c r="B18" s="741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37" t="s">
        <v>55</v>
      </c>
      <c r="B19" s="732"/>
      <c r="C19" s="538"/>
      <c r="D19" s="538"/>
      <c r="E19" s="25"/>
      <c r="F19" s="26"/>
      <c r="G19" s="11"/>
      <c r="H19" s="11"/>
      <c r="I19" s="11"/>
      <c r="J19" s="11"/>
      <c r="R19" s="427"/>
    </row>
    <row r="20" spans="1:18" ht="18" x14ac:dyDescent="0.35">
      <c r="A20" s="540" t="s">
        <v>56</v>
      </c>
      <c r="B20" s="728"/>
      <c r="C20" s="111"/>
      <c r="D20" s="54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26"/>
      <c r="C2" s="7"/>
      <c r="D2" s="6" t="s">
        <v>3</v>
      </c>
      <c r="E2" s="663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42"/>
      <c r="C4" s="676" t="s">
        <v>34</v>
      </c>
      <c r="D4" s="234"/>
      <c r="E4" s="609"/>
      <c r="F4" s="674"/>
      <c r="G4" s="676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75" t="s">
        <v>0</v>
      </c>
      <c r="B5" s="743"/>
      <c r="C5" s="100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370">
        <v>28</v>
      </c>
      <c r="D6" s="668" t="s">
        <v>14</v>
      </c>
      <c r="E6" s="371" t="s">
        <v>118</v>
      </c>
      <c r="F6" s="404">
        <v>60</v>
      </c>
      <c r="G6" s="414"/>
      <c r="H6" s="398">
        <v>0.48</v>
      </c>
      <c r="I6" s="338">
        <v>0.6</v>
      </c>
      <c r="J6" s="399">
        <v>1.56</v>
      </c>
      <c r="K6" s="415">
        <v>8.4</v>
      </c>
      <c r="L6" s="311">
        <v>0.02</v>
      </c>
      <c r="M6" s="313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69" t="s">
        <v>7</v>
      </c>
      <c r="E7" s="153" t="s">
        <v>85</v>
      </c>
      <c r="F7" s="652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503" t="s">
        <v>8</v>
      </c>
      <c r="E8" s="327" t="s">
        <v>69</v>
      </c>
      <c r="F8" s="652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66" t="s">
        <v>13</v>
      </c>
      <c r="E9" s="535" t="s">
        <v>70</v>
      </c>
      <c r="F9" s="51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8" t="s">
        <v>9</v>
      </c>
      <c r="E10" s="146" t="s">
        <v>47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8" t="s">
        <v>10</v>
      </c>
      <c r="E11" s="146" t="s">
        <v>40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503"/>
      <c r="E12" s="284" t="s">
        <v>15</v>
      </c>
      <c r="F12" s="358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70"/>
      <c r="E13" s="315" t="s">
        <v>16</v>
      </c>
      <c r="F13" s="248"/>
      <c r="G13" s="196"/>
      <c r="H13" s="192"/>
      <c r="I13" s="49"/>
      <c r="J13" s="124"/>
      <c r="K13" s="331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x14ac:dyDescent="0.35">
      <c r="A18" s="540" t="s">
        <v>56</v>
      </c>
      <c r="B18" s="728"/>
      <c r="C18" s="541"/>
      <c r="D18" s="541"/>
      <c r="E18" s="11"/>
      <c r="F18" s="11"/>
      <c r="G18" s="11"/>
      <c r="H18" s="11"/>
      <c r="I18" s="11"/>
      <c r="J18" s="11"/>
    </row>
    <row r="19" spans="1:10" x14ac:dyDescent="0.35">
      <c r="A19" s="11"/>
      <c r="B19" s="729"/>
      <c r="C19" s="317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44" t="s">
        <v>34</v>
      </c>
      <c r="D4" s="608"/>
      <c r="E4" s="609"/>
      <c r="F4" s="544"/>
      <c r="G4" s="543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75" t="s">
        <v>0</v>
      </c>
      <c r="B5" s="94"/>
      <c r="C5" s="100" t="s">
        <v>35</v>
      </c>
      <c r="D5" s="694" t="s">
        <v>36</v>
      </c>
      <c r="E5" s="100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278"/>
      <c r="C6" s="262">
        <v>9</v>
      </c>
      <c r="D6" s="594" t="s">
        <v>14</v>
      </c>
      <c r="E6" s="595" t="s">
        <v>78</v>
      </c>
      <c r="F6" s="596">
        <v>60</v>
      </c>
      <c r="G6" s="458"/>
      <c r="H6" s="246">
        <v>1.29</v>
      </c>
      <c r="I6" s="38">
        <v>4.2699999999999996</v>
      </c>
      <c r="J6" s="39">
        <v>6.97</v>
      </c>
      <c r="K6" s="295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7</v>
      </c>
      <c r="E7" s="327" t="s">
        <v>72</v>
      </c>
      <c r="F7" s="214">
        <v>200</v>
      </c>
      <c r="G7" s="343"/>
      <c r="H7" s="233">
        <v>6.66</v>
      </c>
      <c r="I7" s="72">
        <v>5.51</v>
      </c>
      <c r="J7" s="197">
        <v>8.75</v>
      </c>
      <c r="K7" s="341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12"/>
      <c r="C8" s="130">
        <v>81</v>
      </c>
      <c r="D8" s="199" t="s">
        <v>8</v>
      </c>
      <c r="E8" s="153" t="s">
        <v>62</v>
      </c>
      <c r="F8" s="56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75</v>
      </c>
      <c r="E9" s="327" t="s">
        <v>73</v>
      </c>
      <c r="F9" s="214">
        <v>150</v>
      </c>
      <c r="G9" s="343"/>
      <c r="H9" s="233">
        <v>3.93</v>
      </c>
      <c r="I9" s="72">
        <v>4.24</v>
      </c>
      <c r="J9" s="197">
        <v>21.84</v>
      </c>
      <c r="K9" s="341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41"/>
      <c r="C10" s="200">
        <v>100</v>
      </c>
      <c r="D10" s="199" t="s">
        <v>76</v>
      </c>
      <c r="E10" s="147" t="s">
        <v>74</v>
      </c>
      <c r="F10" s="130">
        <v>200</v>
      </c>
      <c r="G10" s="343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41"/>
      <c r="C11" s="200">
        <v>119</v>
      </c>
      <c r="D11" s="199" t="s">
        <v>9</v>
      </c>
      <c r="E11" s="147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10</v>
      </c>
      <c r="E12" s="147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12"/>
      <c r="C13" s="135"/>
      <c r="D13" s="423"/>
      <c r="E13" s="284" t="s">
        <v>15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1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19"/>
      <c r="C14" s="133"/>
      <c r="D14" s="354"/>
      <c r="E14" s="315" t="s">
        <v>16</v>
      </c>
      <c r="F14" s="330"/>
      <c r="G14" s="196"/>
      <c r="H14" s="192"/>
      <c r="I14" s="49"/>
      <c r="J14" s="113"/>
      <c r="K14" s="412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4" t="s">
        <v>34</v>
      </c>
      <c r="D4" s="638"/>
      <c r="E4" s="609"/>
      <c r="F4" s="544"/>
      <c r="G4" s="543"/>
      <c r="H4" s="691" t="s">
        <v>17</v>
      </c>
      <c r="I4" s="692"/>
      <c r="J4" s="693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100"/>
      <c r="C5" s="100" t="s">
        <v>35</v>
      </c>
      <c r="D5" s="703" t="s">
        <v>36</v>
      </c>
      <c r="E5" s="100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26.5" customHeight="1" x14ac:dyDescent="0.35">
      <c r="A6" s="140" t="s">
        <v>5</v>
      </c>
      <c r="B6" s="134"/>
      <c r="C6" s="356">
        <v>135</v>
      </c>
      <c r="D6" s="340" t="s">
        <v>14</v>
      </c>
      <c r="E6" s="169" t="s">
        <v>124</v>
      </c>
      <c r="F6" s="149">
        <v>60</v>
      </c>
      <c r="G6" s="572"/>
      <c r="H6" s="398">
        <v>1.2</v>
      </c>
      <c r="I6" s="338">
        <v>5.4</v>
      </c>
      <c r="J6" s="399">
        <v>5.16</v>
      </c>
      <c r="K6" s="184">
        <v>73.2</v>
      </c>
      <c r="L6" s="398">
        <v>0.01</v>
      </c>
      <c r="M6" s="337">
        <v>0.03</v>
      </c>
      <c r="N6" s="338">
        <v>4.2</v>
      </c>
      <c r="O6" s="338">
        <v>90</v>
      </c>
      <c r="P6" s="339">
        <v>0</v>
      </c>
      <c r="Q6" s="398">
        <v>24.6</v>
      </c>
      <c r="R6" s="338">
        <v>40.200000000000003</v>
      </c>
      <c r="S6" s="338">
        <v>21</v>
      </c>
      <c r="T6" s="338">
        <v>4.2</v>
      </c>
      <c r="U6" s="338">
        <v>189</v>
      </c>
      <c r="V6" s="338">
        <v>0</v>
      </c>
      <c r="W6" s="338">
        <v>0</v>
      </c>
      <c r="X6" s="399">
        <v>0</v>
      </c>
    </row>
    <row r="7" spans="1:24" s="16" customFormat="1" ht="26.5" customHeight="1" x14ac:dyDescent="0.35">
      <c r="A7" s="101"/>
      <c r="B7" s="131"/>
      <c r="C7" s="131" t="s">
        <v>135</v>
      </c>
      <c r="D7" s="407" t="s">
        <v>7</v>
      </c>
      <c r="E7" s="350" t="s">
        <v>132</v>
      </c>
      <c r="F7" s="53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406" t="s">
        <v>8</v>
      </c>
      <c r="E8" s="153" t="s">
        <v>82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405" t="s">
        <v>75</v>
      </c>
      <c r="E9" s="146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13</v>
      </c>
      <c r="E10" s="166" t="s">
        <v>12</v>
      </c>
      <c r="F10" s="521">
        <v>200</v>
      </c>
      <c r="G10" s="498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405" t="s">
        <v>47</v>
      </c>
      <c r="E11" s="146" t="s">
        <v>37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405" t="s">
        <v>40</v>
      </c>
      <c r="E12" s="146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39"/>
      <c r="E13" s="151" t="s">
        <v>15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40"/>
      <c r="E14" s="152" t="s">
        <v>16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44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7"/>
      <c r="C17" s="317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659" t="s">
        <v>34</v>
      </c>
      <c r="D4" s="234"/>
      <c r="E4" s="677"/>
      <c r="F4" s="543"/>
      <c r="G4" s="544"/>
      <c r="H4" s="700" t="s">
        <v>17</v>
      </c>
      <c r="I4" s="701"/>
      <c r="J4" s="702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662" t="s">
        <v>33</v>
      </c>
      <c r="F5" s="94" t="s">
        <v>21</v>
      </c>
      <c r="G5" s="100" t="s">
        <v>32</v>
      </c>
      <c r="H5" s="705" t="s">
        <v>22</v>
      </c>
      <c r="I5" s="426" t="s">
        <v>23</v>
      </c>
      <c r="J5" s="70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657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657" t="s">
        <v>101</v>
      </c>
    </row>
    <row r="6" spans="1:24" s="16" customFormat="1" ht="36" customHeight="1" x14ac:dyDescent="0.35">
      <c r="A6" s="140" t="s">
        <v>5</v>
      </c>
      <c r="B6" s="208"/>
      <c r="C6" s="149">
        <v>24</v>
      </c>
      <c r="D6" s="551" t="s">
        <v>14</v>
      </c>
      <c r="E6" s="353" t="s">
        <v>90</v>
      </c>
      <c r="F6" s="465">
        <v>150</v>
      </c>
      <c r="G6" s="467"/>
      <c r="H6" s="240">
        <v>0.6</v>
      </c>
      <c r="I6" s="36">
        <v>0.6</v>
      </c>
      <c r="J6" s="46">
        <v>14.7</v>
      </c>
      <c r="K6" s="421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8" t="s">
        <v>7</v>
      </c>
      <c r="E7" s="350" t="s">
        <v>66</v>
      </c>
      <c r="F7" s="598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95" t="s">
        <v>8</v>
      </c>
      <c r="E8" s="584" t="s">
        <v>114</v>
      </c>
      <c r="F8" s="484">
        <v>95</v>
      </c>
      <c r="G8" s="178"/>
      <c r="H8" s="309">
        <v>24.87</v>
      </c>
      <c r="I8" s="53">
        <v>21.09</v>
      </c>
      <c r="J8" s="54">
        <v>0.72</v>
      </c>
      <c r="K8" s="470">
        <v>290.5</v>
      </c>
      <c r="L8" s="309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9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9" t="s">
        <v>75</v>
      </c>
      <c r="E9" s="146" t="s">
        <v>46</v>
      </c>
      <c r="F9" s="125">
        <v>150</v>
      </c>
      <c r="G9" s="162"/>
      <c r="H9" s="342">
        <v>6.76</v>
      </c>
      <c r="I9" s="87">
        <v>3.93</v>
      </c>
      <c r="J9" s="88">
        <v>41.29</v>
      </c>
      <c r="K9" s="471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8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43"/>
      <c r="D13" s="569"/>
      <c r="E13" s="375" t="s">
        <v>15</v>
      </c>
      <c r="F13" s="383" t="e">
        <f>F6+F7+#REF!+F9+F10+F11+F12</f>
        <v>#REF!</v>
      </c>
      <c r="G13" s="468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61"/>
      <c r="D14" s="568"/>
      <c r="E14" s="462" t="s">
        <v>15</v>
      </c>
      <c r="F14" s="418">
        <f>F6+F7+F8+F9+F10+F11+F12</f>
        <v>835</v>
      </c>
      <c r="G14" s="417"/>
      <c r="H14" s="286">
        <f>H6+H7+H8+H9+H10+H11+H12</f>
        <v>44.51</v>
      </c>
      <c r="I14" s="52">
        <f>I6+I7+I8+I9+I10+I11+I12</f>
        <v>31.659999999999997</v>
      </c>
      <c r="J14" s="664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64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43"/>
      <c r="D15" s="569"/>
      <c r="E15" s="409" t="s">
        <v>16</v>
      </c>
      <c r="F15" s="383"/>
      <c r="G15" s="443"/>
      <c r="H15" s="189"/>
      <c r="I15" s="22"/>
      <c r="J15" s="107"/>
      <c r="K15" s="472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63"/>
      <c r="D16" s="603"/>
      <c r="E16" s="385" t="s">
        <v>16</v>
      </c>
      <c r="F16" s="159"/>
      <c r="G16" s="464"/>
      <c r="H16" s="387"/>
      <c r="I16" s="388"/>
      <c r="J16" s="420"/>
      <c r="K16" s="473">
        <f>K14/23.5</f>
        <v>36.917446808510633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3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4" t="s">
        <v>34</v>
      </c>
      <c r="D4" s="608"/>
      <c r="E4" s="609"/>
      <c r="F4" s="544"/>
      <c r="G4" s="544"/>
      <c r="H4" s="691" t="s">
        <v>17</v>
      </c>
      <c r="I4" s="692"/>
      <c r="J4" s="693"/>
      <c r="K4" s="610" t="s">
        <v>18</v>
      </c>
      <c r="L4" s="804" t="s">
        <v>19</v>
      </c>
      <c r="M4" s="805"/>
      <c r="N4" s="805"/>
      <c r="O4" s="805"/>
      <c r="P4" s="806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707"/>
      <c r="C5" s="100" t="s">
        <v>35</v>
      </c>
      <c r="D5" s="357" t="s">
        <v>36</v>
      </c>
      <c r="E5" s="100" t="s">
        <v>33</v>
      </c>
      <c r="F5" s="100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26.5" customHeight="1" x14ac:dyDescent="0.35">
      <c r="A6" s="140" t="s">
        <v>5</v>
      </c>
      <c r="B6" s="207"/>
      <c r="C6" s="497">
        <v>133</v>
      </c>
      <c r="D6" s="353" t="s">
        <v>14</v>
      </c>
      <c r="E6" s="551" t="s">
        <v>113</v>
      </c>
      <c r="F6" s="465">
        <v>60</v>
      </c>
      <c r="G6" s="613"/>
      <c r="H6" s="246">
        <v>1.24</v>
      </c>
      <c r="I6" s="38">
        <v>0.21</v>
      </c>
      <c r="J6" s="39">
        <v>6.12</v>
      </c>
      <c r="K6" s="295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92">
        <v>35</v>
      </c>
      <c r="D7" s="194" t="s">
        <v>81</v>
      </c>
      <c r="E7" s="153" t="s">
        <v>79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92">
        <v>148</v>
      </c>
      <c r="D8" s="147" t="s">
        <v>8</v>
      </c>
      <c r="E8" s="170" t="s">
        <v>108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65</v>
      </c>
      <c r="C9" s="787">
        <v>51</v>
      </c>
      <c r="D9" s="788" t="s">
        <v>53</v>
      </c>
      <c r="E9" s="789" t="s">
        <v>122</v>
      </c>
      <c r="F9" s="790">
        <v>150</v>
      </c>
      <c r="G9" s="791"/>
      <c r="H9" s="792">
        <v>3.33</v>
      </c>
      <c r="I9" s="793">
        <v>3.81</v>
      </c>
      <c r="J9" s="794">
        <v>26.04</v>
      </c>
      <c r="K9" s="795">
        <v>151.12</v>
      </c>
      <c r="L9" s="792">
        <v>0.15</v>
      </c>
      <c r="M9" s="793">
        <v>0.1</v>
      </c>
      <c r="N9" s="793">
        <v>14.03</v>
      </c>
      <c r="O9" s="793">
        <v>20</v>
      </c>
      <c r="P9" s="794">
        <v>0.06</v>
      </c>
      <c r="Q9" s="792">
        <v>20.11</v>
      </c>
      <c r="R9" s="793">
        <v>90.58</v>
      </c>
      <c r="S9" s="793">
        <v>35.68</v>
      </c>
      <c r="T9" s="793">
        <v>1.45</v>
      </c>
      <c r="U9" s="793">
        <v>830.41</v>
      </c>
      <c r="V9" s="793">
        <v>8.0000000000000002E-3</v>
      </c>
      <c r="W9" s="793">
        <v>1E-3</v>
      </c>
      <c r="X9" s="796">
        <v>0.05</v>
      </c>
    </row>
    <row r="10" spans="1:24" s="16" customFormat="1" ht="33.75" customHeight="1" x14ac:dyDescent="0.35">
      <c r="A10" s="103"/>
      <c r="B10" s="129"/>
      <c r="C10" s="492">
        <v>107</v>
      </c>
      <c r="D10" s="194" t="s">
        <v>13</v>
      </c>
      <c r="E10" s="153" t="s">
        <v>80</v>
      </c>
      <c r="F10" s="214">
        <v>200</v>
      </c>
      <c r="G10" s="503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48"/>
      <c r="D13" s="636"/>
      <c r="E13" s="375" t="s">
        <v>15</v>
      </c>
      <c r="F13" s="382" t="e">
        <f>F6+F7+F8+#REF!+F10+F11+F12</f>
        <v>#REF!</v>
      </c>
      <c r="G13" s="468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83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65</v>
      </c>
      <c r="C14" s="509"/>
      <c r="D14" s="635"/>
      <c r="E14" s="462" t="s">
        <v>15</v>
      </c>
      <c r="F14" s="272">
        <f>F6+F7+F8+F9+F10+F11+F12</f>
        <v>740</v>
      </c>
      <c r="G14" s="417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8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64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63</v>
      </c>
      <c r="C15" s="448"/>
      <c r="D15" s="636"/>
      <c r="E15" s="409" t="s">
        <v>16</v>
      </c>
      <c r="F15" s="382"/>
      <c r="G15" s="443"/>
      <c r="H15" s="189"/>
      <c r="I15" s="22"/>
      <c r="J15" s="59"/>
      <c r="K15" s="475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671"/>
      <c r="D16" s="601"/>
      <c r="E16" s="385" t="s">
        <v>16</v>
      </c>
      <c r="F16" s="177"/>
      <c r="G16" s="464"/>
      <c r="H16" s="387"/>
      <c r="I16" s="388"/>
      <c r="J16" s="389"/>
      <c r="K16" s="390">
        <f>K14/23.5</f>
        <v>30.32212765957447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9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26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2" t="s">
        <v>34</v>
      </c>
      <c r="D4" s="218"/>
      <c r="E4" s="591"/>
      <c r="F4" s="542"/>
      <c r="G4" s="544"/>
      <c r="H4" s="691" t="s">
        <v>17</v>
      </c>
      <c r="I4" s="692"/>
      <c r="J4" s="693"/>
      <c r="K4" s="642" t="s">
        <v>18</v>
      </c>
      <c r="L4" s="800" t="s">
        <v>19</v>
      </c>
      <c r="M4" s="801"/>
      <c r="N4" s="819"/>
      <c r="O4" s="819"/>
      <c r="P4" s="820"/>
      <c r="Q4" s="800" t="s">
        <v>20</v>
      </c>
      <c r="R4" s="801"/>
      <c r="S4" s="801"/>
      <c r="T4" s="801"/>
      <c r="U4" s="801"/>
      <c r="V4" s="801"/>
      <c r="W4" s="801"/>
      <c r="X4" s="802"/>
    </row>
    <row r="5" spans="1:24" s="16" customFormat="1" ht="28.5" customHeight="1" thickBot="1" x14ac:dyDescent="0.4">
      <c r="A5" s="138" t="s">
        <v>0</v>
      </c>
      <c r="B5" s="100"/>
      <c r="C5" s="123" t="s">
        <v>35</v>
      </c>
      <c r="D5" s="280" t="s">
        <v>36</v>
      </c>
      <c r="E5" s="436" t="s">
        <v>33</v>
      </c>
      <c r="F5" s="123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123" t="s">
        <v>26</v>
      </c>
      <c r="M5" s="426" t="s">
        <v>95</v>
      </c>
      <c r="N5" s="94" t="s">
        <v>27</v>
      </c>
      <c r="O5" s="708" t="s">
        <v>96</v>
      </c>
      <c r="P5" s="662" t="s">
        <v>97</v>
      </c>
      <c r="Q5" s="123" t="s">
        <v>28</v>
      </c>
      <c r="R5" s="426" t="s">
        <v>29</v>
      </c>
      <c r="S5" s="94" t="s">
        <v>30</v>
      </c>
      <c r="T5" s="426" t="s">
        <v>31</v>
      </c>
      <c r="U5" s="94" t="s">
        <v>98</v>
      </c>
      <c r="V5" s="426" t="s">
        <v>99</v>
      </c>
      <c r="W5" s="94" t="s">
        <v>100</v>
      </c>
      <c r="X5" s="426" t="s">
        <v>101</v>
      </c>
    </row>
    <row r="6" spans="1:24" s="16" customFormat="1" ht="43.5" customHeight="1" x14ac:dyDescent="0.35">
      <c r="A6" s="140" t="s">
        <v>5</v>
      </c>
      <c r="B6" s="149"/>
      <c r="C6" s="134">
        <v>25</v>
      </c>
      <c r="D6" s="374" t="s">
        <v>14</v>
      </c>
      <c r="E6" s="511" t="s">
        <v>43</v>
      </c>
      <c r="F6" s="325">
        <v>150</v>
      </c>
      <c r="G6" s="644"/>
      <c r="H6" s="45">
        <v>0.6</v>
      </c>
      <c r="I6" s="36">
        <v>0.45</v>
      </c>
      <c r="J6" s="209">
        <v>15.45</v>
      </c>
      <c r="K6" s="295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65</v>
      </c>
      <c r="C7" s="508">
        <v>37</v>
      </c>
      <c r="D7" s="451" t="s">
        <v>7</v>
      </c>
      <c r="E7" s="281" t="s">
        <v>88</v>
      </c>
      <c r="F7" s="477">
        <v>200</v>
      </c>
      <c r="G7" s="395"/>
      <c r="H7" s="309">
        <v>5.78</v>
      </c>
      <c r="I7" s="53">
        <v>5.5</v>
      </c>
      <c r="J7" s="67">
        <v>10.8</v>
      </c>
      <c r="K7" s="231">
        <v>115.7</v>
      </c>
      <c r="L7" s="309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9" t="s">
        <v>8</v>
      </c>
      <c r="E8" s="614" t="s">
        <v>77</v>
      </c>
      <c r="F8" s="645">
        <v>90</v>
      </c>
      <c r="G8" s="536"/>
      <c r="H8" s="69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9" t="s">
        <v>13</v>
      </c>
      <c r="E10" s="535" t="s">
        <v>58</v>
      </c>
      <c r="F10" s="645">
        <v>200</v>
      </c>
      <c r="G10" s="53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1">
        <v>119</v>
      </c>
      <c r="D11" s="127" t="s">
        <v>47</v>
      </c>
      <c r="E11" s="199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41">
        <v>120</v>
      </c>
      <c r="D12" s="127" t="s">
        <v>40</v>
      </c>
      <c r="E12" s="199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38"/>
      <c r="D13" s="478"/>
      <c r="E13" s="479" t="s">
        <v>15</v>
      </c>
      <c r="F13" s="468" t="e">
        <f>F6+#REF!+F8+F9+F10+F11+F12</f>
        <v>#REF!</v>
      </c>
      <c r="G13" s="382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83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65</v>
      </c>
      <c r="C14" s="449"/>
      <c r="D14" s="481"/>
      <c r="E14" s="482" t="s">
        <v>15</v>
      </c>
      <c r="F14" s="417">
        <f>F6+F7+F8+F9+F10+F11+F12</f>
        <v>830</v>
      </c>
      <c r="G14" s="272"/>
      <c r="H14" s="501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8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64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63</v>
      </c>
      <c r="C15" s="438"/>
      <c r="D15" s="478"/>
      <c r="E15" s="480" t="s">
        <v>16</v>
      </c>
      <c r="F15" s="468"/>
      <c r="G15" s="382"/>
      <c r="H15" s="51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159"/>
      <c r="D16" s="177"/>
      <c r="E16" s="483" t="s">
        <v>16</v>
      </c>
      <c r="F16" s="464"/>
      <c r="G16" s="177"/>
      <c r="H16" s="430"/>
      <c r="I16" s="388"/>
      <c r="J16" s="389"/>
      <c r="K16" s="488">
        <f>K14/23.5</f>
        <v>33.408510638297876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7"/>
    </row>
    <row r="19" spans="1:19" x14ac:dyDescent="0.35">
      <c r="A19" s="537" t="s">
        <v>55</v>
      </c>
      <c r="B19" s="732"/>
      <c r="C19" s="538"/>
      <c r="D19" s="539"/>
    </row>
    <row r="20" spans="1:19" x14ac:dyDescent="0.35">
      <c r="A20" s="540" t="s">
        <v>56</v>
      </c>
      <c r="B20" s="728"/>
      <c r="C20" s="541"/>
      <c r="D20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26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646" t="s">
        <v>25</v>
      </c>
      <c r="L5" s="704" t="s">
        <v>26</v>
      </c>
      <c r="M5" s="705" t="s">
        <v>95</v>
      </c>
      <c r="N5" s="426" t="s">
        <v>27</v>
      </c>
      <c r="O5" s="709" t="s">
        <v>96</v>
      </c>
      <c r="P5" s="426" t="s">
        <v>97</v>
      </c>
      <c r="Q5" s="436" t="s">
        <v>28</v>
      </c>
      <c r="R5" s="100" t="s">
        <v>29</v>
      </c>
      <c r="S5" s="436" t="s">
        <v>30</v>
      </c>
      <c r="T5" s="100" t="s">
        <v>31</v>
      </c>
      <c r="U5" s="704" t="s">
        <v>98</v>
      </c>
      <c r="V5" s="704" t="s">
        <v>99</v>
      </c>
      <c r="W5" s="704" t="s">
        <v>100</v>
      </c>
      <c r="X5" s="236" t="s">
        <v>101</v>
      </c>
    </row>
    <row r="6" spans="1:24" s="16" customFormat="1" ht="26.5" customHeight="1" x14ac:dyDescent="0.35">
      <c r="A6" s="140" t="s">
        <v>5</v>
      </c>
      <c r="B6" s="149"/>
      <c r="C6" s="149">
        <v>28</v>
      </c>
      <c r="D6" s="572" t="s">
        <v>14</v>
      </c>
      <c r="E6" s="710" t="s">
        <v>111</v>
      </c>
      <c r="F6" s="596">
        <v>60</v>
      </c>
      <c r="G6" s="458"/>
      <c r="H6" s="246">
        <v>0.48</v>
      </c>
      <c r="I6" s="38">
        <v>0.6</v>
      </c>
      <c r="J6" s="39">
        <v>1.56</v>
      </c>
      <c r="K6" s="295">
        <v>8.4</v>
      </c>
      <c r="L6" s="661">
        <v>0.02</v>
      </c>
      <c r="M6" s="311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9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65</v>
      </c>
      <c r="C8" s="178">
        <v>83</v>
      </c>
      <c r="D8" s="395" t="s">
        <v>8</v>
      </c>
      <c r="E8" s="476" t="s">
        <v>115</v>
      </c>
      <c r="F8" s="484">
        <v>90</v>
      </c>
      <c r="G8" s="178"/>
      <c r="H8" s="368">
        <v>20.45</v>
      </c>
      <c r="I8" s="71">
        <v>19.920000000000002</v>
      </c>
      <c r="J8" s="369">
        <v>1.59</v>
      </c>
      <c r="K8" s="453">
        <v>269.25</v>
      </c>
      <c r="L8" s="434">
        <v>0.09</v>
      </c>
      <c r="M8" s="368">
        <v>0.16</v>
      </c>
      <c r="N8" s="71">
        <v>2.77</v>
      </c>
      <c r="O8" s="71">
        <v>50</v>
      </c>
      <c r="P8" s="369">
        <v>0.04</v>
      </c>
      <c r="Q8" s="368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9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53</v>
      </c>
      <c r="E9" s="515" t="s">
        <v>122</v>
      </c>
      <c r="F9" s="574">
        <v>150</v>
      </c>
      <c r="G9" s="178"/>
      <c r="H9" s="368">
        <v>3.33</v>
      </c>
      <c r="I9" s="71">
        <v>3.81</v>
      </c>
      <c r="J9" s="369">
        <v>26.04</v>
      </c>
      <c r="K9" s="453">
        <v>151.12</v>
      </c>
      <c r="L9" s="434">
        <v>0.15</v>
      </c>
      <c r="M9" s="368">
        <v>0.1</v>
      </c>
      <c r="N9" s="71">
        <v>14.03</v>
      </c>
      <c r="O9" s="71">
        <v>20</v>
      </c>
      <c r="P9" s="369">
        <v>0.06</v>
      </c>
      <c r="Q9" s="368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9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39</v>
      </c>
      <c r="E10" s="206" t="s">
        <v>44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55">
        <v>119</v>
      </c>
      <c r="D11" s="147" t="s">
        <v>9</v>
      </c>
      <c r="E11" s="199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10</v>
      </c>
      <c r="E12" s="199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63</v>
      </c>
      <c r="C13" s="443"/>
      <c r="D13" s="485"/>
      <c r="E13" s="479" t="s">
        <v>15</v>
      </c>
      <c r="F13" s="382" t="e">
        <f>F6+F7+#REF!+#REF!+F10+F11+F12</f>
        <v>#REF!</v>
      </c>
      <c r="G13" s="468"/>
      <c r="H13" s="376" t="e">
        <f>H6+H7+#REF!+#REF!+H10+H11+H12</f>
        <v>#REF!</v>
      </c>
      <c r="I13" s="377" t="e">
        <f>I6+I7+#REF!+#REF!+I10+I11+I12</f>
        <v>#REF!</v>
      </c>
      <c r="J13" s="378" t="e">
        <f>J6+J7+#REF!+#REF!+J10+J11+J12</f>
        <v>#REF!</v>
      </c>
      <c r="K13" s="408" t="e">
        <f>K6+K7+#REF!+#REF!+K10+K11+K12</f>
        <v>#REF!</v>
      </c>
      <c r="L13" s="273" t="e">
        <f>L6+L7+#REF!+#REF!+L10+L11+L12</f>
        <v>#REF!</v>
      </c>
      <c r="M13" s="376" t="e">
        <f>M6+M7+#REF!+#REF!+M10+M11+M12</f>
        <v>#REF!</v>
      </c>
      <c r="N13" s="377" t="e">
        <f>N6+N7+#REF!+#REF!+N10+N11+N12</f>
        <v>#REF!</v>
      </c>
      <c r="O13" s="377" t="e">
        <f>O6+O7+#REF!+#REF!+O10+O11+O12</f>
        <v>#REF!</v>
      </c>
      <c r="P13" s="378" t="e">
        <f>P6+P7+#REF!+#REF!+P10+P11+P12</f>
        <v>#REF!</v>
      </c>
      <c r="Q13" s="376" t="e">
        <f>Q6+Q7+#REF!+#REF!+Q10+Q11+Q12</f>
        <v>#REF!</v>
      </c>
      <c r="R13" s="377" t="e">
        <f>R6+R7+#REF!+#REF!+R10+R11+R12</f>
        <v>#REF!</v>
      </c>
      <c r="S13" s="377" t="e">
        <f>S6+S7+#REF!+#REF!+S10+S11+S12</f>
        <v>#REF!</v>
      </c>
      <c r="T13" s="377" t="e">
        <f>T6+T7+#REF!+#REF!+T10+T11+T12</f>
        <v>#REF!</v>
      </c>
      <c r="U13" s="377" t="e">
        <f>U6+U7+#REF!+#REF!+U10+U11+U12</f>
        <v>#REF!</v>
      </c>
      <c r="V13" s="377" t="e">
        <f>V6+V7+#REF!+#REF!+V10+V11+V12</f>
        <v>#REF!</v>
      </c>
      <c r="W13" s="377" t="e">
        <f>W6+W7+#REF!+#REF!+W10+W11+W12</f>
        <v>#REF!</v>
      </c>
      <c r="X13" s="378" t="e">
        <f>X6+X7+#REF!+#REF!+X10+X11+X12</f>
        <v>#REF!</v>
      </c>
    </row>
    <row r="14" spans="1:24" s="35" customFormat="1" ht="26.5" customHeight="1" x14ac:dyDescent="0.35">
      <c r="A14" s="102"/>
      <c r="B14" s="225" t="s">
        <v>65</v>
      </c>
      <c r="C14" s="461"/>
      <c r="D14" s="486"/>
      <c r="E14" s="482" t="s">
        <v>15</v>
      </c>
      <c r="F14" s="272">
        <f>F6+F7+F8+F9+F10+F11+F12</f>
        <v>770</v>
      </c>
      <c r="G14" s="417"/>
      <c r="H14" s="785">
        <f>H6+H7+H8+H9+H10+H11+H12</f>
        <v>35.07</v>
      </c>
      <c r="I14" s="786">
        <f>I6+I7+I8+I9+I10+I11+I12</f>
        <v>33.769999999999996</v>
      </c>
      <c r="J14" s="784">
        <f>J6+J7+J8+J9+J10+J11+J12</f>
        <v>77.39</v>
      </c>
      <c r="K14" s="403">
        <f>K6+K7+K8+K9+K10+K11+K12</f>
        <v>750.79</v>
      </c>
      <c r="L14" s="271">
        <f>L6+L7+L8+L9+L10+L11+L12</f>
        <v>0.38999999999999996</v>
      </c>
      <c r="M14" s="785">
        <f>M6+M7+M8+M9+M10+M11+M12</f>
        <v>0.39</v>
      </c>
      <c r="N14" s="786">
        <f>N6+N7+N8+N9+N10+N11+N12</f>
        <v>28.04</v>
      </c>
      <c r="O14" s="786">
        <f>O6+O7+O8+O9+O10+O11+O12</f>
        <v>212.8</v>
      </c>
      <c r="P14" s="784">
        <f>P6+P7+P8+P9+P10+P11+P12</f>
        <v>0.16</v>
      </c>
      <c r="Q14" s="785">
        <f>Q6+Q7+Q8+Q9+Q10+Q11+Q12</f>
        <v>118.22</v>
      </c>
      <c r="R14" s="786">
        <f>R6+R7+R8+R9+R10+R11+R12</f>
        <v>432.17999999999995</v>
      </c>
      <c r="S14" s="786">
        <f>S6+S7+S8+S9+S10+S11+S12</f>
        <v>106.74</v>
      </c>
      <c r="T14" s="786">
        <f>T6+T7+T8+T9+T10+T11+T12</f>
        <v>6.129999999999999</v>
      </c>
      <c r="U14" s="786">
        <f>U6+U7+U8+U9+U10+U11+U12</f>
        <v>1610.9099999999999</v>
      </c>
      <c r="V14" s="786">
        <f>V6+V7+V8+V9+V10+V11+V12</f>
        <v>2.2000000000000002E-2</v>
      </c>
      <c r="W14" s="786">
        <f>W6+W7+W8+W9+W10+W11+W12</f>
        <v>5.0000000000000001E-3</v>
      </c>
      <c r="X14" s="784">
        <f>X6+X7+X8+X9+X10+X11+X12</f>
        <v>6.7460000000000004</v>
      </c>
    </row>
    <row r="15" spans="1:24" s="35" customFormat="1" ht="26.5" customHeight="1" x14ac:dyDescent="0.35">
      <c r="A15" s="102"/>
      <c r="B15" s="224" t="s">
        <v>63</v>
      </c>
      <c r="C15" s="443"/>
      <c r="D15" s="485"/>
      <c r="E15" s="480" t="s">
        <v>16</v>
      </c>
      <c r="F15" s="224"/>
      <c r="G15" s="438"/>
      <c r="H15" s="189"/>
      <c r="I15" s="22"/>
      <c r="J15" s="59"/>
      <c r="K15" s="441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464"/>
      <c r="D16" s="487"/>
      <c r="E16" s="483" t="s">
        <v>16</v>
      </c>
      <c r="F16" s="177"/>
      <c r="G16" s="159"/>
      <c r="H16" s="387"/>
      <c r="I16" s="388"/>
      <c r="J16" s="389"/>
      <c r="K16" s="488">
        <f>K14/23.5</f>
        <v>31.948510638297872</v>
      </c>
      <c r="L16" s="177"/>
      <c r="M16" s="387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37" t="s">
        <v>55</v>
      </c>
      <c r="B20" s="732"/>
      <c r="C20" s="538"/>
      <c r="D20" s="539"/>
    </row>
    <row r="21" spans="1:19" x14ac:dyDescent="0.35">
      <c r="A21" s="540" t="s">
        <v>56</v>
      </c>
      <c r="B21" s="728"/>
      <c r="C21" s="541"/>
      <c r="D21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43" t="s">
        <v>34</v>
      </c>
      <c r="D4" s="234"/>
      <c r="E4" s="591"/>
      <c r="F4" s="544"/>
      <c r="G4" s="543"/>
      <c r="H4" s="700" t="s">
        <v>17</v>
      </c>
      <c r="I4" s="701"/>
      <c r="J4" s="711"/>
      <c r="K4" s="610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426" t="s">
        <v>21</v>
      </c>
      <c r="G5" s="94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64" t="s">
        <v>26</v>
      </c>
      <c r="M5" s="123" t="s">
        <v>95</v>
      </c>
      <c r="N5" s="426" t="s">
        <v>27</v>
      </c>
      <c r="O5" s="712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40" t="s">
        <v>5</v>
      </c>
      <c r="B6" s="217"/>
      <c r="C6" s="149">
        <v>9</v>
      </c>
      <c r="D6" s="169" t="s">
        <v>14</v>
      </c>
      <c r="E6" s="340" t="s">
        <v>78</v>
      </c>
      <c r="F6" s="149">
        <v>60</v>
      </c>
      <c r="G6" s="572"/>
      <c r="H6" s="246">
        <v>1.29</v>
      </c>
      <c r="I6" s="38">
        <v>4.2699999999999996</v>
      </c>
      <c r="J6" s="39">
        <v>6.97</v>
      </c>
      <c r="K6" s="432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7</v>
      </c>
      <c r="E7" s="327" t="s">
        <v>88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97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53</v>
      </c>
      <c r="E9" s="206" t="s">
        <v>84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13</v>
      </c>
      <c r="E10" s="146" t="s">
        <v>52</v>
      </c>
      <c r="F10" s="129">
        <v>200</v>
      </c>
      <c r="G10" s="55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23"/>
      <c r="E13" s="151" t="s">
        <v>15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35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24"/>
      <c r="E14" s="152" t="s">
        <v>16</v>
      </c>
      <c r="F14" s="133"/>
      <c r="G14" s="196"/>
      <c r="H14" s="192"/>
      <c r="I14" s="49"/>
      <c r="J14" s="113"/>
      <c r="K14" s="360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823"/>
      <c r="P4" s="824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322" t="s">
        <v>26</v>
      </c>
      <c r="M5" s="322" t="s">
        <v>95</v>
      </c>
      <c r="N5" s="713" t="s">
        <v>27</v>
      </c>
      <c r="O5" s="708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01" t="s">
        <v>5</v>
      </c>
      <c r="B6" s="254"/>
      <c r="C6" s="134">
        <v>25</v>
      </c>
      <c r="D6" s="551" t="s">
        <v>14</v>
      </c>
      <c r="E6" s="314" t="s">
        <v>43</v>
      </c>
      <c r="F6" s="325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9" t="s">
        <v>7</v>
      </c>
      <c r="E7" s="264" t="s">
        <v>45</v>
      </c>
      <c r="F7" s="53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8</v>
      </c>
      <c r="E8" s="166" t="s">
        <v>126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75</v>
      </c>
      <c r="E9" s="166" t="s">
        <v>38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13</v>
      </c>
      <c r="E10" s="166" t="s">
        <v>68</v>
      </c>
      <c r="F10" s="129">
        <v>200</v>
      </c>
      <c r="G10" s="624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10</v>
      </c>
      <c r="E12" s="171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52"/>
      <c r="E13" s="172" t="s">
        <v>15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8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11"/>
      <c r="E14" s="173" t="s">
        <v>16</v>
      </c>
      <c r="F14" s="133"/>
      <c r="G14" s="248"/>
      <c r="H14" s="192"/>
      <c r="I14" s="49"/>
      <c r="J14" s="113"/>
      <c r="K14" s="413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2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807"/>
      <c r="C4" s="346" t="s">
        <v>34</v>
      </c>
      <c r="D4" s="809" t="s">
        <v>36</v>
      </c>
      <c r="E4" s="165"/>
      <c r="F4" s="347"/>
      <c r="G4" s="346"/>
      <c r="H4" s="266" t="s">
        <v>17</v>
      </c>
      <c r="I4" s="292"/>
      <c r="J4" s="237"/>
      <c r="K4" s="17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7" s="16" customFormat="1" ht="47" thickBot="1" x14ac:dyDescent="0.4">
      <c r="A5" s="138" t="s">
        <v>0</v>
      </c>
      <c r="B5" s="808"/>
      <c r="C5" s="94" t="s">
        <v>35</v>
      </c>
      <c r="D5" s="810"/>
      <c r="E5" s="436" t="s">
        <v>33</v>
      </c>
      <c r="F5" s="100" t="s">
        <v>21</v>
      </c>
      <c r="G5" s="94" t="s">
        <v>32</v>
      </c>
      <c r="H5" s="504" t="s">
        <v>22</v>
      </c>
      <c r="I5" s="444" t="s">
        <v>23</v>
      </c>
      <c r="J5" s="446" t="s">
        <v>24</v>
      </c>
      <c r="K5" s="18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10" t="s">
        <v>101</v>
      </c>
    </row>
    <row r="6" spans="1:27" s="16" customFormat="1" ht="26.5" customHeight="1" x14ac:dyDescent="0.35">
      <c r="A6" s="140" t="s">
        <v>5</v>
      </c>
      <c r="B6" s="353"/>
      <c r="C6" s="356">
        <v>135</v>
      </c>
      <c r="D6" s="760" t="s">
        <v>14</v>
      </c>
      <c r="E6" s="761" t="s">
        <v>124</v>
      </c>
      <c r="F6" s="356">
        <v>60</v>
      </c>
      <c r="G6" s="572"/>
      <c r="H6" s="311">
        <v>1.2</v>
      </c>
      <c r="I6" s="47">
        <v>5.4</v>
      </c>
      <c r="J6" s="48">
        <v>5.16</v>
      </c>
      <c r="K6" s="252">
        <v>73.2</v>
      </c>
      <c r="L6" s="311">
        <v>0.01</v>
      </c>
      <c r="M6" s="47">
        <v>0.03</v>
      </c>
      <c r="N6" s="47">
        <v>4.2</v>
      </c>
      <c r="O6" s="47">
        <v>90</v>
      </c>
      <c r="P6" s="351">
        <v>0</v>
      </c>
      <c r="Q6" s="311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503" t="s">
        <v>7</v>
      </c>
      <c r="E7" s="327" t="s">
        <v>41</v>
      </c>
      <c r="F7" s="492">
        <v>200</v>
      </c>
      <c r="G7" s="199"/>
      <c r="H7" s="233">
        <v>4.9800000000000004</v>
      </c>
      <c r="I7" s="72">
        <v>6.07</v>
      </c>
      <c r="J7" s="197">
        <v>12.72</v>
      </c>
      <c r="K7" s="341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102</v>
      </c>
      <c r="C8" s="508">
        <v>82</v>
      </c>
      <c r="D8" s="451" t="s">
        <v>8</v>
      </c>
      <c r="E8" s="515" t="s">
        <v>128</v>
      </c>
      <c r="F8" s="574">
        <v>95</v>
      </c>
      <c r="G8" s="178"/>
      <c r="H8" s="229">
        <v>24.87</v>
      </c>
      <c r="I8" s="60">
        <v>21.09</v>
      </c>
      <c r="J8" s="106">
        <v>0.72</v>
      </c>
      <c r="K8" s="359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31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42"/>
      <c r="AA8" s="70"/>
    </row>
    <row r="9" spans="1:27" s="16" customFormat="1" ht="33" customHeight="1" x14ac:dyDescent="0.35">
      <c r="A9" s="102"/>
      <c r="B9" s="130"/>
      <c r="C9" s="143">
        <v>210</v>
      </c>
      <c r="D9" s="299" t="s">
        <v>53</v>
      </c>
      <c r="E9" s="299" t="s">
        <v>59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42"/>
      <c r="AA9" s="70"/>
    </row>
    <row r="10" spans="1:27" s="16" customFormat="1" ht="51" customHeight="1" x14ac:dyDescent="0.35">
      <c r="A10" s="102"/>
      <c r="B10" s="130"/>
      <c r="C10" s="505">
        <v>216</v>
      </c>
      <c r="D10" s="171" t="s">
        <v>13</v>
      </c>
      <c r="E10" s="206" t="s">
        <v>104</v>
      </c>
      <c r="F10" s="679">
        <v>200</v>
      </c>
      <c r="G10" s="55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42"/>
      <c r="AA10" s="70"/>
    </row>
    <row r="11" spans="1:27" s="16" customFormat="1" ht="26.5" customHeight="1" x14ac:dyDescent="0.35">
      <c r="A11" s="102"/>
      <c r="B11" s="130"/>
      <c r="C11" s="341">
        <v>119</v>
      </c>
      <c r="D11" s="503" t="s">
        <v>9</v>
      </c>
      <c r="E11" s="147" t="s">
        <v>47</v>
      </c>
      <c r="F11" s="492">
        <v>45</v>
      </c>
      <c r="G11" s="161"/>
      <c r="H11" s="253">
        <v>3.42</v>
      </c>
      <c r="I11" s="20">
        <v>0.36</v>
      </c>
      <c r="J11" s="44">
        <v>22.14</v>
      </c>
      <c r="K11" s="373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503" t="s">
        <v>10</v>
      </c>
      <c r="E12" s="147" t="s">
        <v>40</v>
      </c>
      <c r="F12" s="492">
        <v>25</v>
      </c>
      <c r="G12" s="161"/>
      <c r="H12" s="253">
        <v>1.65</v>
      </c>
      <c r="I12" s="20">
        <v>0.3</v>
      </c>
      <c r="J12" s="44">
        <v>10.050000000000001</v>
      </c>
      <c r="K12" s="373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63</v>
      </c>
      <c r="C13" s="363"/>
      <c r="D13" s="766"/>
      <c r="E13" s="282" t="s">
        <v>15</v>
      </c>
      <c r="F13" s="437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8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102</v>
      </c>
      <c r="C14" s="364"/>
      <c r="D14" s="767"/>
      <c r="E14" s="283" t="s">
        <v>15</v>
      </c>
      <c r="F14" s="509">
        <f>F6+F7+F8+F9+F10+F11+F12</f>
        <v>775</v>
      </c>
      <c r="G14" s="449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8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64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63</v>
      </c>
      <c r="C15" s="365"/>
      <c r="D15" s="768"/>
      <c r="E15" s="282" t="s">
        <v>16</v>
      </c>
      <c r="F15" s="687"/>
      <c r="G15" s="438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102</v>
      </c>
      <c r="C16" s="450"/>
      <c r="D16" s="603"/>
      <c r="E16" s="490" t="s">
        <v>16</v>
      </c>
      <c r="F16" s="440"/>
      <c r="G16" s="571"/>
      <c r="H16" s="387"/>
      <c r="I16" s="388"/>
      <c r="J16" s="389"/>
      <c r="K16" s="390">
        <f>K14/23.5</f>
        <v>39.231914893617024</v>
      </c>
      <c r="L16" s="580"/>
      <c r="M16" s="581"/>
      <c r="N16" s="581"/>
      <c r="O16" s="581"/>
      <c r="P16" s="582"/>
      <c r="Q16" s="580"/>
      <c r="R16" s="581"/>
      <c r="S16" s="581"/>
      <c r="T16" s="581"/>
      <c r="U16" s="581"/>
      <c r="V16" s="581"/>
      <c r="W16" s="581"/>
      <c r="X16" s="583"/>
    </row>
    <row r="17" spans="1:19" s="122" customFormat="1" ht="26.5" customHeight="1" x14ac:dyDescent="0.35">
      <c r="A17" s="318"/>
      <c r="B17" s="720"/>
      <c r="C17" s="319"/>
      <c r="D17" s="318"/>
      <c r="E17" s="320"/>
      <c r="F17" s="318"/>
      <c r="G17" s="318"/>
      <c r="H17" s="318"/>
      <c r="I17" s="318"/>
      <c r="J17" s="318"/>
      <c r="K17" s="321"/>
      <c r="L17" s="318"/>
      <c r="M17" s="318"/>
      <c r="N17" s="318"/>
      <c r="O17" s="318"/>
      <c r="P17" s="318"/>
      <c r="Q17" s="318"/>
      <c r="R17" s="318"/>
      <c r="S17" s="318"/>
    </row>
    <row r="18" spans="1:19" s="122" customFormat="1" ht="26.5" customHeight="1" x14ac:dyDescent="0.35">
      <c r="A18" s="537" t="s">
        <v>109</v>
      </c>
      <c r="B18" s="721"/>
      <c r="C18" s="665"/>
      <c r="D18" s="318"/>
      <c r="E18" s="320"/>
      <c r="F18" s="318"/>
      <c r="G18" s="318"/>
      <c r="H18" s="318"/>
      <c r="I18" s="318"/>
      <c r="J18" s="318"/>
      <c r="K18" s="321"/>
      <c r="L18" s="318"/>
      <c r="M18" s="318"/>
      <c r="N18" s="318"/>
      <c r="O18" s="318"/>
      <c r="P18" s="318"/>
      <c r="Q18" s="318"/>
      <c r="R18" s="318"/>
      <c r="S18" s="318"/>
    </row>
    <row r="19" spans="1:19" x14ac:dyDescent="0.35">
      <c r="A19" s="540" t="s">
        <v>56</v>
      </c>
      <c r="B19" s="728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29"/>
      <c r="C20" s="3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29"/>
      <c r="C21" s="31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29"/>
      <c r="C22" s="31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29"/>
    </row>
    <row r="24" spans="1:19" x14ac:dyDescent="0.35">
      <c r="A24" s="11"/>
      <c r="B24" s="729"/>
    </row>
    <row r="25" spans="1:19" x14ac:dyDescent="0.35">
      <c r="A25" s="11"/>
      <c r="B25" s="729"/>
      <c r="C25" s="31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29"/>
      <c r="C26" s="31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29"/>
      <c r="C27" s="31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29"/>
      <c r="C28" s="31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7" customFormat="1" ht="13" x14ac:dyDescent="0.3">
      <c r="B29" s="722"/>
    </row>
    <row r="30" spans="1:19" s="427" customFormat="1" ht="13" x14ac:dyDescent="0.3">
      <c r="B30" s="722"/>
    </row>
    <row r="31" spans="1:19" s="427" customFormat="1" ht="13" x14ac:dyDescent="0.3">
      <c r="B31" s="722"/>
    </row>
    <row r="32" spans="1:19" s="427" customFormat="1" ht="13" x14ac:dyDescent="0.3">
      <c r="B32" s="722"/>
    </row>
    <row r="33" spans="2:2" s="427" customFormat="1" ht="13" x14ac:dyDescent="0.3">
      <c r="B33" s="72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3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44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4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4"/>
      <c r="H4" s="691" t="s">
        <v>17</v>
      </c>
      <c r="I4" s="692"/>
      <c r="J4" s="693"/>
      <c r="K4" s="642" t="s">
        <v>18</v>
      </c>
      <c r="L4" s="797" t="s">
        <v>19</v>
      </c>
      <c r="M4" s="798"/>
      <c r="N4" s="799"/>
      <c r="O4" s="823"/>
      <c r="P4" s="824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445" t="s">
        <v>26</v>
      </c>
      <c r="M5" s="673" t="s">
        <v>95</v>
      </c>
      <c r="N5" s="426" t="s">
        <v>27</v>
      </c>
      <c r="O5" s="425" t="s">
        <v>96</v>
      </c>
      <c r="P5" s="658" t="s">
        <v>97</v>
      </c>
      <c r="Q5" s="672" t="s">
        <v>28</v>
      </c>
      <c r="R5" s="426" t="s">
        <v>29</v>
      </c>
      <c r="S5" s="672" t="s">
        <v>30</v>
      </c>
      <c r="T5" s="426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6.75" customHeight="1" x14ac:dyDescent="0.35">
      <c r="A6" s="140" t="s">
        <v>5</v>
      </c>
      <c r="B6" s="208"/>
      <c r="C6" s="507">
        <v>29</v>
      </c>
      <c r="D6" s="594" t="s">
        <v>14</v>
      </c>
      <c r="E6" s="595" t="s">
        <v>133</v>
      </c>
      <c r="F6" s="617">
        <v>60</v>
      </c>
      <c r="G6" s="263"/>
      <c r="H6" s="265">
        <v>0.66</v>
      </c>
      <c r="I6" s="81">
        <v>0.12</v>
      </c>
      <c r="J6" s="83">
        <v>2.2799999999999998</v>
      </c>
      <c r="K6" s="452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54" t="s">
        <v>7</v>
      </c>
      <c r="E7" s="755" t="s">
        <v>136</v>
      </c>
      <c r="F7" s="536">
        <v>222</v>
      </c>
      <c r="G7" s="160"/>
      <c r="H7" s="304">
        <v>6.01</v>
      </c>
      <c r="I7" s="28">
        <v>4.38</v>
      </c>
      <c r="J7" s="80">
        <v>7.73</v>
      </c>
      <c r="K7" s="769">
        <v>93.68</v>
      </c>
      <c r="L7" s="304">
        <v>0.03</v>
      </c>
      <c r="M7" s="303">
        <v>7.0000000000000007E-2</v>
      </c>
      <c r="N7" s="28">
        <v>0.27</v>
      </c>
      <c r="O7" s="28">
        <v>40</v>
      </c>
      <c r="P7" s="80">
        <v>0.26</v>
      </c>
      <c r="Q7" s="304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70" t="s">
        <v>102</v>
      </c>
      <c r="C8" s="508">
        <v>89</v>
      </c>
      <c r="D8" s="395" t="s">
        <v>8</v>
      </c>
      <c r="E8" s="584" t="s">
        <v>77</v>
      </c>
      <c r="F8" s="477">
        <v>90</v>
      </c>
      <c r="G8" s="158"/>
      <c r="H8" s="309">
        <v>18.13</v>
      </c>
      <c r="I8" s="53">
        <v>17.05</v>
      </c>
      <c r="J8" s="67">
        <v>3.69</v>
      </c>
      <c r="K8" s="307">
        <v>240.96</v>
      </c>
      <c r="L8" s="368">
        <v>0.06</v>
      </c>
      <c r="M8" s="428">
        <v>0.13</v>
      </c>
      <c r="N8" s="71">
        <v>1.06</v>
      </c>
      <c r="O8" s="71">
        <v>0</v>
      </c>
      <c r="P8" s="410">
        <v>0</v>
      </c>
      <c r="Q8" s="368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9">
        <v>0.06</v>
      </c>
    </row>
    <row r="9" spans="1:24" s="35" customFormat="1" ht="26.5" customHeight="1" x14ac:dyDescent="0.35">
      <c r="A9" s="102"/>
      <c r="B9" s="770" t="s">
        <v>102</v>
      </c>
      <c r="C9" s="508">
        <v>210</v>
      </c>
      <c r="D9" s="395" t="s">
        <v>53</v>
      </c>
      <c r="E9" s="395" t="s">
        <v>59</v>
      </c>
      <c r="F9" s="175">
        <v>150</v>
      </c>
      <c r="G9" s="158"/>
      <c r="H9" s="309">
        <v>15.82</v>
      </c>
      <c r="I9" s="53">
        <v>4.22</v>
      </c>
      <c r="J9" s="67">
        <v>32.01</v>
      </c>
      <c r="K9" s="307">
        <v>226.19</v>
      </c>
      <c r="L9" s="309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55">
        <v>216</v>
      </c>
      <c r="D10" s="146" t="s">
        <v>13</v>
      </c>
      <c r="E10" s="528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61">
        <v>30</v>
      </c>
      <c r="G11" s="503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10</v>
      </c>
      <c r="E12" s="171" t="s">
        <v>40</v>
      </c>
      <c r="F12" s="161">
        <v>30</v>
      </c>
      <c r="G12" s="756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63</v>
      </c>
      <c r="C13" s="438"/>
      <c r="D13" s="485"/>
      <c r="E13" s="771" t="s">
        <v>15</v>
      </c>
      <c r="F13" s="443" t="e">
        <f>F6+F7+#REF!+F10+F11+F12</f>
        <v>#REF!</v>
      </c>
      <c r="G13" s="772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73" t="e">
        <f>K6+K7+#REF!+K10+K11+K12</f>
        <v>#REF!</v>
      </c>
      <c r="L13" s="366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7" t="e">
        <f>P6+P7+#REF!+P10+P11+P12</f>
        <v>#REF!</v>
      </c>
      <c r="Q13" s="366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70" t="s">
        <v>102</v>
      </c>
      <c r="C14" s="449"/>
      <c r="D14" s="486"/>
      <c r="E14" s="774" t="s">
        <v>15</v>
      </c>
      <c r="F14" s="461">
        <f>F6+F7+F8+F9+F10+F11+F12</f>
        <v>782</v>
      </c>
      <c r="G14" s="775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76">
        <f>K6+K7+K8+K9+K10+K11+K12</f>
        <v>756.43</v>
      </c>
      <c r="L14" s="757">
        <f>L6+L7+L8+L9+L10+L11+L12</f>
        <v>0.68</v>
      </c>
      <c r="M14" s="758">
        <f>M6+M7+M8+M9+M10+M11+M12</f>
        <v>0.36000000000000004</v>
      </c>
      <c r="N14" s="758">
        <f>N6+N7+N8+N9+N10+N11+N12</f>
        <v>20.72</v>
      </c>
      <c r="O14" s="758">
        <f>O6+O7+O8+O9+O10+O11+O12</f>
        <v>140</v>
      </c>
      <c r="P14" s="759">
        <f>P6+P7+P8+P9+P10+P11+P12</f>
        <v>0.32</v>
      </c>
      <c r="Q14" s="757">
        <f>Q6+Q7+Q8+Q9+Q10+Q11+Q12</f>
        <v>114.76</v>
      </c>
      <c r="R14" s="758">
        <f>R6+R7+R8+R9+R10+R11+R12</f>
        <v>460.26</v>
      </c>
      <c r="S14" s="758">
        <f>S6+S7+S8+S9+S10+S11+S12</f>
        <v>116.86999999999999</v>
      </c>
      <c r="T14" s="758">
        <f>T6+T7+T8+T9+T10+T11+T12</f>
        <v>9.86</v>
      </c>
      <c r="U14" s="758">
        <f>U6+U7+U8+U9+U10+U11+U12</f>
        <v>1105.47</v>
      </c>
      <c r="V14" s="758">
        <f>V6+V7+V8+V9+V10+V11+V12</f>
        <v>1.4020000000000001E-2</v>
      </c>
      <c r="W14" s="758">
        <f>W6+W7+W8+W9+W10+W11+W12</f>
        <v>1.55E-2</v>
      </c>
      <c r="X14" s="777">
        <f>X6+X7+X8+X9+X10+X11+X12</f>
        <v>4.47</v>
      </c>
    </row>
    <row r="15" spans="1:24" s="35" customFormat="1" ht="26.5" customHeight="1" x14ac:dyDescent="0.35">
      <c r="A15" s="102"/>
      <c r="B15" s="174" t="s">
        <v>63</v>
      </c>
      <c r="C15" s="438"/>
      <c r="D15" s="485"/>
      <c r="E15" s="771" t="s">
        <v>16</v>
      </c>
      <c r="F15" s="382"/>
      <c r="G15" s="443"/>
      <c r="H15" s="189"/>
      <c r="I15" s="22"/>
      <c r="J15" s="59"/>
      <c r="K15" s="778" t="e">
        <f>K13/23.5</f>
        <v>#REF!</v>
      </c>
      <c r="L15" s="779"/>
      <c r="M15" s="780"/>
      <c r="N15" s="780"/>
      <c r="O15" s="780"/>
      <c r="P15" s="781"/>
      <c r="Q15" s="779"/>
      <c r="R15" s="780"/>
      <c r="S15" s="780"/>
      <c r="T15" s="780"/>
      <c r="U15" s="780"/>
      <c r="V15" s="780"/>
      <c r="W15" s="780"/>
      <c r="X15" s="781"/>
    </row>
    <row r="16" spans="1:24" s="35" customFormat="1" ht="26.5" customHeight="1" thickBot="1" x14ac:dyDescent="0.4">
      <c r="A16" s="141"/>
      <c r="B16" s="782" t="s">
        <v>102</v>
      </c>
      <c r="C16" s="450"/>
      <c r="D16" s="579"/>
      <c r="E16" s="783" t="s">
        <v>16</v>
      </c>
      <c r="F16" s="177"/>
      <c r="G16" s="464"/>
      <c r="H16" s="387"/>
      <c r="I16" s="388"/>
      <c r="J16" s="389"/>
      <c r="K16" s="390">
        <f>K14/23.5</f>
        <v>32.188510638297871</v>
      </c>
      <c r="L16" s="387"/>
      <c r="M16" s="430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537" t="s">
        <v>55</v>
      </c>
      <c r="C18" s="110"/>
      <c r="D18" s="538"/>
      <c r="E18" s="50"/>
      <c r="F18" s="26"/>
      <c r="G18" s="11"/>
      <c r="H18" s="11"/>
      <c r="I18" s="11"/>
      <c r="J18" s="11"/>
    </row>
    <row r="19" spans="1:14" ht="18" x14ac:dyDescent="0.35">
      <c r="A19" s="540" t="s">
        <v>56</v>
      </c>
      <c r="B19" s="540" t="s">
        <v>56</v>
      </c>
      <c r="C19" s="111"/>
      <c r="D19" s="54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3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34</v>
      </c>
      <c r="D4" s="126"/>
      <c r="E4" s="154"/>
      <c r="F4" s="93"/>
      <c r="G4" s="347"/>
      <c r="H4" s="697" t="s">
        <v>17</v>
      </c>
      <c r="I4" s="698"/>
      <c r="J4" s="699"/>
      <c r="K4" s="292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496"/>
      <c r="C5" s="100" t="s">
        <v>35</v>
      </c>
      <c r="D5" s="75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662" t="s">
        <v>24</v>
      </c>
      <c r="K5" s="29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134"/>
      <c r="C6" s="356">
        <v>24</v>
      </c>
      <c r="D6" s="551" t="s">
        <v>14</v>
      </c>
      <c r="E6" s="353" t="s">
        <v>90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5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7</v>
      </c>
      <c r="E7" s="206" t="s">
        <v>92</v>
      </c>
      <c r="F7" s="521">
        <v>200</v>
      </c>
      <c r="G7" s="498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7"/>
      <c r="D8" s="447"/>
      <c r="E8" s="460"/>
      <c r="F8" s="174"/>
      <c r="G8" s="157"/>
      <c r="H8" s="285"/>
      <c r="I8" s="57"/>
      <c r="J8" s="58"/>
      <c r="K8" s="433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65</v>
      </c>
      <c r="C9" s="508">
        <v>150</v>
      </c>
      <c r="D9" s="631" t="s">
        <v>8</v>
      </c>
      <c r="E9" s="584" t="s">
        <v>116</v>
      </c>
      <c r="F9" s="484">
        <v>90</v>
      </c>
      <c r="G9" s="178"/>
      <c r="H9" s="229">
        <v>21.52</v>
      </c>
      <c r="I9" s="60">
        <v>19.57</v>
      </c>
      <c r="J9" s="106">
        <v>2.4500000000000002</v>
      </c>
      <c r="K9" s="359">
        <v>270.77</v>
      </c>
      <c r="L9" s="229">
        <v>0.09</v>
      </c>
      <c r="M9" s="60">
        <v>0.16</v>
      </c>
      <c r="N9" s="60">
        <v>7.66</v>
      </c>
      <c r="O9" s="60">
        <v>70</v>
      </c>
      <c r="P9" s="431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65</v>
      </c>
      <c r="C10" s="508">
        <v>51</v>
      </c>
      <c r="D10" s="156" t="s">
        <v>53</v>
      </c>
      <c r="E10" s="451" t="s">
        <v>110</v>
      </c>
      <c r="F10" s="175">
        <v>150</v>
      </c>
      <c r="G10" s="158"/>
      <c r="H10" s="400">
        <v>3.33</v>
      </c>
      <c r="I10" s="396">
        <v>3.81</v>
      </c>
      <c r="J10" s="401">
        <v>26.04</v>
      </c>
      <c r="K10" s="402">
        <v>151.12</v>
      </c>
      <c r="L10" s="400">
        <v>0.15</v>
      </c>
      <c r="M10" s="396">
        <v>0.1</v>
      </c>
      <c r="N10" s="396">
        <v>14.03</v>
      </c>
      <c r="O10" s="396">
        <v>20</v>
      </c>
      <c r="P10" s="397">
        <v>0.06</v>
      </c>
      <c r="Q10" s="400">
        <v>20.11</v>
      </c>
      <c r="R10" s="396">
        <v>90.58</v>
      </c>
      <c r="S10" s="396">
        <v>35.68</v>
      </c>
      <c r="T10" s="396">
        <v>1.45</v>
      </c>
      <c r="U10" s="396">
        <v>830.41</v>
      </c>
      <c r="V10" s="396">
        <v>8.0000000000000002E-3</v>
      </c>
      <c r="W10" s="396">
        <v>1E-3</v>
      </c>
      <c r="X10" s="401">
        <v>0.05</v>
      </c>
    </row>
    <row r="11" spans="1:24" s="16" customFormat="1" ht="37.5" customHeight="1" x14ac:dyDescent="0.35">
      <c r="A11" s="103"/>
      <c r="B11" s="130"/>
      <c r="C11" s="492">
        <v>107</v>
      </c>
      <c r="D11" s="199" t="s">
        <v>13</v>
      </c>
      <c r="E11" s="327" t="s">
        <v>86</v>
      </c>
      <c r="F11" s="372">
        <v>200</v>
      </c>
      <c r="G11" s="503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505">
        <v>119</v>
      </c>
      <c r="D12" s="199" t="s">
        <v>9</v>
      </c>
      <c r="E12" s="147" t="s">
        <v>47</v>
      </c>
      <c r="F12" s="161">
        <v>30</v>
      </c>
      <c r="G12" s="503"/>
      <c r="H12" s="253">
        <v>2.2799999999999998</v>
      </c>
      <c r="I12" s="20">
        <v>0.24</v>
      </c>
      <c r="J12" s="44">
        <v>14.76</v>
      </c>
      <c r="K12" s="373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92">
        <v>120</v>
      </c>
      <c r="D13" s="199" t="s">
        <v>10</v>
      </c>
      <c r="E13" s="147" t="s">
        <v>40</v>
      </c>
      <c r="F13" s="161">
        <v>20</v>
      </c>
      <c r="G13" s="503"/>
      <c r="H13" s="253">
        <v>1.32</v>
      </c>
      <c r="I13" s="20">
        <v>0.24</v>
      </c>
      <c r="J13" s="44">
        <v>8.0399999999999991</v>
      </c>
      <c r="K13" s="373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63</v>
      </c>
      <c r="C14" s="685"/>
      <c r="D14" s="627"/>
      <c r="E14" s="282" t="s">
        <v>15</v>
      </c>
      <c r="F14" s="416" t="e">
        <f>F6+F7+F8+#REF!+F11+F12+F13</f>
        <v>#REF!</v>
      </c>
      <c r="G14" s="416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8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65</v>
      </c>
      <c r="C15" s="714"/>
      <c r="D15" s="628"/>
      <c r="E15" s="459" t="s">
        <v>15</v>
      </c>
      <c r="F15" s="417">
        <f>F6+F7+F9+F10+F11+F12+F13</f>
        <v>840</v>
      </c>
      <c r="G15" s="417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403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64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63</v>
      </c>
      <c r="C16" s="685"/>
      <c r="D16" s="600"/>
      <c r="E16" s="489" t="s">
        <v>87</v>
      </c>
      <c r="F16" s="468"/>
      <c r="G16" s="468"/>
      <c r="H16" s="376"/>
      <c r="I16" s="377"/>
      <c r="J16" s="378"/>
      <c r="K16" s="441" t="e">
        <f>K14/23.5</f>
        <v>#REF!</v>
      </c>
      <c r="L16" s="376"/>
      <c r="M16" s="377"/>
      <c r="N16" s="377"/>
      <c r="O16" s="377"/>
      <c r="P16" s="419"/>
      <c r="Q16" s="376"/>
      <c r="R16" s="377"/>
      <c r="S16" s="377"/>
      <c r="T16" s="377"/>
      <c r="U16" s="377"/>
      <c r="V16" s="377"/>
      <c r="W16" s="377"/>
      <c r="X16" s="378"/>
    </row>
    <row r="17" spans="1:24" s="16" customFormat="1" ht="37.5" customHeight="1" thickBot="1" x14ac:dyDescent="0.4">
      <c r="A17" s="244"/>
      <c r="B17" s="177" t="s">
        <v>65</v>
      </c>
      <c r="C17" s="671"/>
      <c r="D17" s="601"/>
      <c r="E17" s="490" t="s">
        <v>87</v>
      </c>
      <c r="F17" s="491"/>
      <c r="G17" s="570"/>
      <c r="H17" s="387"/>
      <c r="I17" s="388"/>
      <c r="J17" s="389"/>
      <c r="K17" s="390">
        <f>K15/23.5</f>
        <v>34.039574468085107</v>
      </c>
      <c r="L17" s="580"/>
      <c r="M17" s="581"/>
      <c r="N17" s="581"/>
      <c r="O17" s="581"/>
      <c r="P17" s="582"/>
      <c r="Q17" s="580"/>
      <c r="R17" s="581"/>
      <c r="S17" s="581"/>
      <c r="T17" s="581"/>
      <c r="U17" s="581"/>
      <c r="V17" s="581"/>
      <c r="W17" s="581"/>
      <c r="X17" s="58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37" t="s">
        <v>55</v>
      </c>
      <c r="B23" s="732"/>
      <c r="C23" s="538"/>
      <c r="D23" s="539"/>
      <c r="E23" s="11"/>
      <c r="F23" s="11"/>
      <c r="G23" s="11"/>
      <c r="H23" s="11"/>
      <c r="I23" s="11"/>
      <c r="J23" s="11"/>
    </row>
    <row r="24" spans="1:24" x14ac:dyDescent="0.35">
      <c r="A24" s="540" t="s">
        <v>56</v>
      </c>
      <c r="B24" s="728"/>
      <c r="C24" s="541"/>
      <c r="D24" s="54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3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329"/>
      <c r="G3" s="32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34</v>
      </c>
      <c r="D4" s="126"/>
      <c r="E4" s="316"/>
      <c r="F4" s="393"/>
      <c r="G4" s="276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496"/>
      <c r="C5" s="236" t="s">
        <v>35</v>
      </c>
      <c r="D5" s="75" t="s">
        <v>36</v>
      </c>
      <c r="E5" s="123" t="s">
        <v>33</v>
      </c>
      <c r="F5" s="100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4</v>
      </c>
      <c r="B6" s="134"/>
      <c r="C6" s="497">
        <v>24</v>
      </c>
      <c r="D6" s="613" t="s">
        <v>6</v>
      </c>
      <c r="E6" s="353" t="s">
        <v>93</v>
      </c>
      <c r="F6" s="497">
        <v>150</v>
      </c>
      <c r="G6" s="613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39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74" t="s">
        <v>63</v>
      </c>
      <c r="C7" s="513">
        <v>78</v>
      </c>
      <c r="D7" s="648" t="s">
        <v>8</v>
      </c>
      <c r="E7" s="447" t="s">
        <v>137</v>
      </c>
      <c r="F7" s="513">
        <v>90</v>
      </c>
      <c r="G7" s="648"/>
      <c r="H7" s="285">
        <v>14.8</v>
      </c>
      <c r="I7" s="57">
        <v>13.02</v>
      </c>
      <c r="J7" s="58">
        <v>12.17</v>
      </c>
      <c r="K7" s="514">
        <v>226.36</v>
      </c>
      <c r="L7" s="285">
        <v>0.1</v>
      </c>
      <c r="M7" s="57">
        <v>0.12</v>
      </c>
      <c r="N7" s="57">
        <v>1.35</v>
      </c>
      <c r="O7" s="57">
        <v>150</v>
      </c>
      <c r="P7" s="58">
        <v>0.27</v>
      </c>
      <c r="Q7" s="285">
        <v>58.43</v>
      </c>
      <c r="R7" s="57">
        <v>194.16</v>
      </c>
      <c r="S7" s="57">
        <v>50.25</v>
      </c>
      <c r="T7" s="57">
        <v>1.1499999999999999</v>
      </c>
      <c r="U7" s="57">
        <v>351.77</v>
      </c>
      <c r="V7" s="57">
        <v>0.108</v>
      </c>
      <c r="W7" s="57">
        <v>1.4E-2</v>
      </c>
      <c r="X7" s="58">
        <v>0.51</v>
      </c>
    </row>
    <row r="8" spans="1:24" s="16" customFormat="1" ht="37.5" customHeight="1" x14ac:dyDescent="0.35">
      <c r="A8" s="101"/>
      <c r="B8" s="175" t="s">
        <v>65</v>
      </c>
      <c r="C8" s="508">
        <v>146</v>
      </c>
      <c r="D8" s="565" t="s">
        <v>8</v>
      </c>
      <c r="E8" s="515" t="s">
        <v>103</v>
      </c>
      <c r="F8" s="516">
        <v>90</v>
      </c>
      <c r="G8" s="178"/>
      <c r="H8" s="229">
        <v>18.5</v>
      </c>
      <c r="I8" s="60">
        <v>3.73</v>
      </c>
      <c r="J8" s="106">
        <v>2.5099999999999998</v>
      </c>
      <c r="K8" s="359">
        <v>116.1</v>
      </c>
      <c r="L8" s="229">
        <v>0.09</v>
      </c>
      <c r="M8" s="60">
        <v>0.12</v>
      </c>
      <c r="N8" s="60">
        <v>0.24</v>
      </c>
      <c r="O8" s="60">
        <v>30</v>
      </c>
      <c r="P8" s="106">
        <v>0.32</v>
      </c>
      <c r="Q8" s="229">
        <v>124.4</v>
      </c>
      <c r="R8" s="60">
        <v>243</v>
      </c>
      <c r="S8" s="60">
        <v>54.24</v>
      </c>
      <c r="T8" s="60">
        <v>0.88</v>
      </c>
      <c r="U8" s="60">
        <v>378.15</v>
      </c>
      <c r="V8" s="60">
        <v>0.13900000000000001</v>
      </c>
      <c r="W8" s="60">
        <v>1.4999999999999999E-2</v>
      </c>
      <c r="X8" s="106">
        <v>0.65</v>
      </c>
    </row>
    <row r="9" spans="1:24" s="16" customFormat="1" ht="37.5" customHeight="1" x14ac:dyDescent="0.35">
      <c r="A9" s="101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253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44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1"/>
      <c r="B10" s="129"/>
      <c r="C10" s="143">
        <v>102</v>
      </c>
      <c r="D10" s="566" t="s">
        <v>13</v>
      </c>
      <c r="E10" s="535" t="s">
        <v>70</v>
      </c>
      <c r="F10" s="517">
        <v>200</v>
      </c>
      <c r="G10" s="95"/>
      <c r="H10" s="227">
        <v>0.83</v>
      </c>
      <c r="I10" s="15">
        <v>0.04</v>
      </c>
      <c r="J10" s="40">
        <v>15.16</v>
      </c>
      <c r="K10" s="238">
        <v>64.22</v>
      </c>
      <c r="L10" s="227">
        <v>0.01</v>
      </c>
      <c r="M10" s="15">
        <v>0.03</v>
      </c>
      <c r="N10" s="15">
        <v>0.27</v>
      </c>
      <c r="O10" s="15">
        <v>60</v>
      </c>
      <c r="P10" s="40">
        <v>0</v>
      </c>
      <c r="Q10" s="227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1"/>
      <c r="B11" s="129"/>
      <c r="C11" s="144">
        <v>119</v>
      </c>
      <c r="D11" s="498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1"/>
      <c r="B12" s="129"/>
      <c r="C12" s="142">
        <v>120</v>
      </c>
      <c r="D12" s="498" t="s">
        <v>10</v>
      </c>
      <c r="E12" s="146" t="s">
        <v>40</v>
      </c>
      <c r="F12" s="142">
        <v>20</v>
      </c>
      <c r="G12" s="647"/>
      <c r="H12" s="524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20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1"/>
      <c r="B13" s="174" t="s">
        <v>63</v>
      </c>
      <c r="C13" s="437"/>
      <c r="D13" s="567"/>
      <c r="E13" s="375" t="s">
        <v>15</v>
      </c>
      <c r="F13" s="493">
        <f>F6+F7+F9+F10+F11+F12</f>
        <v>630</v>
      </c>
      <c r="G13" s="493"/>
      <c r="H13" s="416">
        <f t="shared" ref="H13:X13" si="0">H6+H7+H9+H10+H11+H12</f>
        <v>22.41</v>
      </c>
      <c r="I13" s="377">
        <f t="shared" si="0"/>
        <v>18.97</v>
      </c>
      <c r="J13" s="378">
        <f t="shared" si="0"/>
        <v>93.84</v>
      </c>
      <c r="K13" s="408">
        <f t="shared" si="0"/>
        <v>639.17000000000007</v>
      </c>
      <c r="L13" s="376">
        <f t="shared" si="0"/>
        <v>0.24000000000000002</v>
      </c>
      <c r="M13" s="377">
        <f t="shared" si="0"/>
        <v>0.22999999999999998</v>
      </c>
      <c r="N13" s="377">
        <f t="shared" si="0"/>
        <v>16.62</v>
      </c>
      <c r="O13" s="377">
        <f t="shared" si="0"/>
        <v>230</v>
      </c>
      <c r="P13" s="378">
        <f t="shared" si="0"/>
        <v>0.36</v>
      </c>
      <c r="Q13" s="376">
        <f t="shared" si="0"/>
        <v>122.67</v>
      </c>
      <c r="R13" s="377">
        <f t="shared" si="0"/>
        <v>342.59</v>
      </c>
      <c r="S13" s="377">
        <f t="shared" si="0"/>
        <v>113.31</v>
      </c>
      <c r="T13" s="377">
        <f t="shared" si="0"/>
        <v>6.3999999999999995</v>
      </c>
      <c r="U13" s="377">
        <f t="shared" si="0"/>
        <v>1120.1099999999999</v>
      </c>
      <c r="V13" s="377">
        <f t="shared" si="0"/>
        <v>0.115</v>
      </c>
      <c r="W13" s="377">
        <f t="shared" si="0"/>
        <v>2.3000000000000003E-2</v>
      </c>
      <c r="X13" s="378">
        <f t="shared" si="0"/>
        <v>3.45</v>
      </c>
    </row>
    <row r="14" spans="1:24" s="16" customFormat="1" ht="37.5" customHeight="1" x14ac:dyDescent="0.35">
      <c r="A14" s="101"/>
      <c r="B14" s="175" t="s">
        <v>65</v>
      </c>
      <c r="C14" s="509"/>
      <c r="D14" s="568"/>
      <c r="E14" s="380" t="s">
        <v>15</v>
      </c>
      <c r="F14" s="494">
        <f>F6+F8+F9+F10+F11+F12</f>
        <v>630</v>
      </c>
      <c r="G14" s="494"/>
      <c r="H14" s="417">
        <f t="shared" ref="H14:X14" si="1">H6+H8+H9+H10+H11+H12</f>
        <v>26.11</v>
      </c>
      <c r="I14" s="786">
        <f t="shared" si="1"/>
        <v>9.68</v>
      </c>
      <c r="J14" s="784">
        <f t="shared" si="1"/>
        <v>84.18</v>
      </c>
      <c r="K14" s="403">
        <f t="shared" si="1"/>
        <v>528.91000000000008</v>
      </c>
      <c r="L14" s="785">
        <f t="shared" si="1"/>
        <v>0.23</v>
      </c>
      <c r="M14" s="786">
        <f t="shared" si="1"/>
        <v>0.22999999999999998</v>
      </c>
      <c r="N14" s="786">
        <f t="shared" si="1"/>
        <v>15.51</v>
      </c>
      <c r="O14" s="786">
        <f t="shared" si="1"/>
        <v>110</v>
      </c>
      <c r="P14" s="784">
        <f t="shared" si="1"/>
        <v>0.41000000000000003</v>
      </c>
      <c r="Q14" s="785">
        <f t="shared" si="1"/>
        <v>188.64000000000001</v>
      </c>
      <c r="R14" s="786">
        <f t="shared" si="1"/>
        <v>391.43</v>
      </c>
      <c r="S14" s="786">
        <f t="shared" si="1"/>
        <v>117.30000000000001</v>
      </c>
      <c r="T14" s="786">
        <f t="shared" si="1"/>
        <v>6.13</v>
      </c>
      <c r="U14" s="786">
        <f t="shared" si="1"/>
        <v>1146.4899999999998</v>
      </c>
      <c r="V14" s="786">
        <f t="shared" si="1"/>
        <v>0.14600000000000002</v>
      </c>
      <c r="W14" s="786">
        <f t="shared" si="1"/>
        <v>2.4E-2</v>
      </c>
      <c r="X14" s="784">
        <f t="shared" si="1"/>
        <v>3.59</v>
      </c>
    </row>
    <row r="15" spans="1:24" s="16" customFormat="1" ht="37.5" customHeight="1" x14ac:dyDescent="0.35">
      <c r="A15" s="101"/>
      <c r="B15" s="174" t="s">
        <v>63</v>
      </c>
      <c r="C15" s="448"/>
      <c r="D15" s="569"/>
      <c r="E15" s="375" t="s">
        <v>16</v>
      </c>
      <c r="F15" s="439"/>
      <c r="G15" s="443"/>
      <c r="H15" s="469"/>
      <c r="I15" s="57"/>
      <c r="J15" s="58"/>
      <c r="K15" s="336">
        <f>K13/23.5</f>
        <v>27.198723404255322</v>
      </c>
      <c r="L15" s="285"/>
      <c r="M15" s="57"/>
      <c r="N15" s="57"/>
      <c r="O15" s="57"/>
      <c r="P15" s="58"/>
      <c r="Q15" s="285"/>
      <c r="R15" s="57"/>
      <c r="S15" s="57"/>
      <c r="T15" s="57"/>
      <c r="U15" s="57"/>
      <c r="V15" s="57"/>
      <c r="W15" s="57"/>
      <c r="X15" s="58"/>
    </row>
    <row r="16" spans="1:24" s="16" customFormat="1" ht="37.5" customHeight="1" thickBot="1" x14ac:dyDescent="0.4">
      <c r="A16" s="300"/>
      <c r="B16" s="225" t="s">
        <v>65</v>
      </c>
      <c r="C16" s="440"/>
      <c r="D16" s="570"/>
      <c r="E16" s="385" t="s">
        <v>16</v>
      </c>
      <c r="F16" s="440"/>
      <c r="G16" s="570"/>
      <c r="H16" s="310"/>
      <c r="I16" s="305"/>
      <c r="J16" s="306"/>
      <c r="K16" s="312">
        <f>K14/23.5</f>
        <v>22.506808510638301</v>
      </c>
      <c r="L16" s="310"/>
      <c r="M16" s="305"/>
      <c r="N16" s="305"/>
      <c r="O16" s="305"/>
      <c r="P16" s="306"/>
      <c r="Q16" s="310"/>
      <c r="R16" s="305"/>
      <c r="S16" s="305"/>
      <c r="T16" s="305"/>
      <c r="U16" s="305"/>
      <c r="V16" s="305"/>
      <c r="W16" s="305"/>
      <c r="X16" s="306"/>
    </row>
    <row r="17" spans="1:24" s="16" customFormat="1" ht="37.5" customHeight="1" x14ac:dyDescent="0.35">
      <c r="A17" s="140" t="s">
        <v>5</v>
      </c>
      <c r="B17" s="622"/>
      <c r="C17" s="507">
        <v>9</v>
      </c>
      <c r="D17" s="594" t="s">
        <v>14</v>
      </c>
      <c r="E17" s="748" t="s">
        <v>78</v>
      </c>
      <c r="F17" s="619">
        <v>60</v>
      </c>
      <c r="G17" s="263"/>
      <c r="H17" s="265">
        <v>1.29</v>
      </c>
      <c r="I17" s="81">
        <v>4.2699999999999996</v>
      </c>
      <c r="J17" s="83">
        <v>6.97</v>
      </c>
      <c r="K17" s="452">
        <v>72.75</v>
      </c>
      <c r="L17" s="265">
        <v>0.02</v>
      </c>
      <c r="M17" s="81">
        <v>0.03</v>
      </c>
      <c r="N17" s="81">
        <v>4.4800000000000004</v>
      </c>
      <c r="O17" s="81">
        <v>30</v>
      </c>
      <c r="P17" s="82">
        <v>0</v>
      </c>
      <c r="Q17" s="265">
        <v>17.55</v>
      </c>
      <c r="R17" s="81">
        <v>27.09</v>
      </c>
      <c r="S17" s="81">
        <v>14.37</v>
      </c>
      <c r="T17" s="81">
        <v>0.8</v>
      </c>
      <c r="U17" s="81">
        <v>205.55</v>
      </c>
      <c r="V17" s="81">
        <v>4.0000000000000001E-3</v>
      </c>
      <c r="W17" s="81">
        <v>1E-3</v>
      </c>
      <c r="X17" s="83">
        <v>0.01</v>
      </c>
    </row>
    <row r="18" spans="1:24" s="16" customFormat="1" ht="37.5" customHeight="1" x14ac:dyDescent="0.35">
      <c r="A18" s="101"/>
      <c r="B18" s="146"/>
      <c r="C18" s="142">
        <v>37</v>
      </c>
      <c r="D18" s="171" t="s">
        <v>7</v>
      </c>
      <c r="E18" s="749" t="s">
        <v>88</v>
      </c>
      <c r="F18" s="214">
        <v>200</v>
      </c>
      <c r="G18" s="146"/>
      <c r="H18" s="228">
        <v>5.78</v>
      </c>
      <c r="I18" s="13">
        <v>5.5</v>
      </c>
      <c r="J18" s="42">
        <v>10.8</v>
      </c>
      <c r="K18" s="132">
        <v>115.7</v>
      </c>
      <c r="L18" s="228">
        <v>7.0000000000000007E-2</v>
      </c>
      <c r="M18" s="69">
        <v>7.0000000000000007E-2</v>
      </c>
      <c r="N18" s="13">
        <v>5.69</v>
      </c>
      <c r="O18" s="13">
        <v>110</v>
      </c>
      <c r="P18" s="42">
        <v>0</v>
      </c>
      <c r="Q18" s="228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2"/>
      <c r="B19" s="127"/>
      <c r="C19" s="492">
        <v>88</v>
      </c>
      <c r="D19" s="199" t="s">
        <v>8</v>
      </c>
      <c r="E19" s="749" t="s">
        <v>91</v>
      </c>
      <c r="F19" s="214">
        <v>90</v>
      </c>
      <c r="G19" s="147"/>
      <c r="H19" s="228">
        <v>18</v>
      </c>
      <c r="I19" s="13">
        <v>16.5</v>
      </c>
      <c r="J19" s="42">
        <v>2.89</v>
      </c>
      <c r="K19" s="132">
        <v>232.8</v>
      </c>
      <c r="L19" s="228">
        <v>0.05</v>
      </c>
      <c r="M19" s="69">
        <v>0.13</v>
      </c>
      <c r="N19" s="13">
        <v>0.55000000000000004</v>
      </c>
      <c r="O19" s="13">
        <v>0</v>
      </c>
      <c r="P19" s="23">
        <v>0</v>
      </c>
      <c r="Q19" s="228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2"/>
      <c r="B20" s="147"/>
      <c r="C20" s="492">
        <v>64</v>
      </c>
      <c r="D20" s="199" t="s">
        <v>42</v>
      </c>
      <c r="E20" s="749" t="s">
        <v>61</v>
      </c>
      <c r="F20" s="214">
        <v>150</v>
      </c>
      <c r="G20" s="147"/>
      <c r="H20" s="228">
        <v>6.76</v>
      </c>
      <c r="I20" s="13">
        <v>3.93</v>
      </c>
      <c r="J20" s="42">
        <v>41.29</v>
      </c>
      <c r="K20" s="132">
        <v>227.48</v>
      </c>
      <c r="L20" s="233">
        <v>0.08</v>
      </c>
      <c r="M20" s="198">
        <v>0.03</v>
      </c>
      <c r="N20" s="72">
        <v>0</v>
      </c>
      <c r="O20" s="72">
        <v>10</v>
      </c>
      <c r="P20" s="73">
        <v>0.06</v>
      </c>
      <c r="Q20" s="233">
        <v>13.22</v>
      </c>
      <c r="R20" s="72">
        <v>50.76</v>
      </c>
      <c r="S20" s="72">
        <v>9.1199999999999992</v>
      </c>
      <c r="T20" s="72">
        <v>0.92</v>
      </c>
      <c r="U20" s="72">
        <v>72.489999999999995</v>
      </c>
      <c r="V20" s="72">
        <v>1E-3</v>
      </c>
      <c r="W20" s="72">
        <v>0</v>
      </c>
      <c r="X20" s="197">
        <v>0.01</v>
      </c>
    </row>
    <row r="21" spans="1:24" s="35" customFormat="1" ht="37.5" customHeight="1" x14ac:dyDescent="0.35">
      <c r="A21" s="102"/>
      <c r="B21" s="147"/>
      <c r="C21" s="505">
        <v>98</v>
      </c>
      <c r="D21" s="127" t="s">
        <v>13</v>
      </c>
      <c r="E21" s="199" t="s">
        <v>71</v>
      </c>
      <c r="F21" s="130">
        <v>200</v>
      </c>
      <c r="G21" s="576"/>
      <c r="H21" s="19">
        <v>0.37</v>
      </c>
      <c r="I21" s="20">
        <v>0</v>
      </c>
      <c r="J21" s="21">
        <v>14.85</v>
      </c>
      <c r="K21" s="184">
        <v>59.48</v>
      </c>
      <c r="L21" s="227">
        <v>0</v>
      </c>
      <c r="M21" s="17">
        <v>0</v>
      </c>
      <c r="N21" s="15">
        <v>0</v>
      </c>
      <c r="O21" s="15">
        <v>0</v>
      </c>
      <c r="P21" s="40">
        <v>0</v>
      </c>
      <c r="Q21" s="227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2"/>
      <c r="B22" s="147"/>
      <c r="C22" s="505">
        <v>119</v>
      </c>
      <c r="D22" s="146" t="s">
        <v>9</v>
      </c>
      <c r="E22" s="171" t="s">
        <v>47</v>
      </c>
      <c r="F22" s="176">
        <v>20</v>
      </c>
      <c r="G22" s="125"/>
      <c r="H22" s="227">
        <v>1.52</v>
      </c>
      <c r="I22" s="15">
        <v>0.16</v>
      </c>
      <c r="J22" s="40">
        <v>9.84</v>
      </c>
      <c r="K22" s="238">
        <v>47</v>
      </c>
      <c r="L22" s="227">
        <v>0.02</v>
      </c>
      <c r="M22" s="17">
        <v>0.01</v>
      </c>
      <c r="N22" s="15">
        <v>0</v>
      </c>
      <c r="O22" s="15">
        <v>0</v>
      </c>
      <c r="P22" s="40">
        <v>0</v>
      </c>
      <c r="Q22" s="227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2"/>
      <c r="B23" s="147"/>
      <c r="C23" s="492">
        <v>120</v>
      </c>
      <c r="D23" s="146" t="s">
        <v>10</v>
      </c>
      <c r="E23" s="171" t="s">
        <v>40</v>
      </c>
      <c r="F23" s="129">
        <v>20</v>
      </c>
      <c r="G23" s="647"/>
      <c r="H23" s="227">
        <v>1.32</v>
      </c>
      <c r="I23" s="15">
        <v>0.24</v>
      </c>
      <c r="J23" s="40">
        <v>8.0399999999999991</v>
      </c>
      <c r="K23" s="239">
        <v>39.6</v>
      </c>
      <c r="L23" s="253">
        <v>0.03</v>
      </c>
      <c r="M23" s="20">
        <v>0.02</v>
      </c>
      <c r="N23" s="20">
        <v>0</v>
      </c>
      <c r="O23" s="20">
        <v>0</v>
      </c>
      <c r="P23" s="21">
        <v>0</v>
      </c>
      <c r="Q23" s="253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2"/>
      <c r="B24" s="147"/>
      <c r="C24" s="715"/>
      <c r="D24" s="637"/>
      <c r="E24" s="750" t="s">
        <v>15</v>
      </c>
      <c r="F24" s="249">
        <f>SUM(F17:F23)</f>
        <v>740</v>
      </c>
      <c r="G24" s="249"/>
      <c r="H24" s="190">
        <f t="shared" ref="H24:J24" si="2">SUM(H17:H23)</f>
        <v>35.04</v>
      </c>
      <c r="I24" s="33">
        <f t="shared" si="2"/>
        <v>30.599999999999998</v>
      </c>
      <c r="J24" s="61">
        <f t="shared" si="2"/>
        <v>94.68</v>
      </c>
      <c r="K24" s="249">
        <f>SUM(K17:K23)</f>
        <v>794.81000000000006</v>
      </c>
      <c r="L24" s="190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1">
        <f t="shared" si="3"/>
        <v>0.06</v>
      </c>
      <c r="Q24" s="190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1">
        <f t="shared" si="3"/>
        <v>3.0190000000000001</v>
      </c>
    </row>
    <row r="25" spans="1:24" s="35" customFormat="1" ht="37.5" customHeight="1" thickBot="1" x14ac:dyDescent="0.4">
      <c r="A25" s="141"/>
      <c r="B25" s="235"/>
      <c r="C25" s="716"/>
      <c r="D25" s="424"/>
      <c r="E25" s="751" t="s">
        <v>16</v>
      </c>
      <c r="F25" s="330"/>
      <c r="G25" s="330"/>
      <c r="H25" s="332"/>
      <c r="I25" s="333"/>
      <c r="J25" s="334"/>
      <c r="K25" s="331">
        <f>K24/23.5</f>
        <v>33.821702127659577</v>
      </c>
      <c r="L25" s="332"/>
      <c r="M25" s="422"/>
      <c r="N25" s="333"/>
      <c r="O25" s="333"/>
      <c r="P25" s="334"/>
      <c r="Q25" s="332"/>
      <c r="R25" s="333"/>
      <c r="S25" s="333"/>
      <c r="T25" s="333"/>
      <c r="U25" s="333"/>
      <c r="V25" s="333"/>
      <c r="W25" s="333"/>
      <c r="X25" s="33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7"/>
      <c r="F27" s="26"/>
      <c r="G27" s="11"/>
      <c r="H27" s="11"/>
      <c r="I27" s="11"/>
      <c r="J27" s="11"/>
    </row>
    <row r="28" spans="1:24" ht="18" x14ac:dyDescent="0.35">
      <c r="A28" s="537" t="s">
        <v>55</v>
      </c>
      <c r="B28" s="732"/>
      <c r="C28" s="538"/>
      <c r="D28" s="539"/>
      <c r="E28" s="25"/>
      <c r="F28" s="26"/>
      <c r="G28" s="11"/>
      <c r="H28" s="11"/>
      <c r="I28" s="11"/>
      <c r="J28" s="11"/>
    </row>
    <row r="29" spans="1:24" ht="18" x14ac:dyDescent="0.35">
      <c r="A29" s="540" t="s">
        <v>56</v>
      </c>
      <c r="B29" s="728"/>
      <c r="C29" s="541"/>
      <c r="D29" s="541"/>
      <c r="E29" s="25"/>
      <c r="F29" s="26"/>
      <c r="G29" s="11"/>
      <c r="H29" s="11"/>
      <c r="I29" s="11"/>
      <c r="J29" s="11"/>
    </row>
    <row r="30" spans="1:24" ht="18" x14ac:dyDescent="0.35">
      <c r="A30" s="11"/>
      <c r="B30" s="746"/>
      <c r="C30" s="31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3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2" t="s">
        <v>34</v>
      </c>
      <c r="D4" s="234"/>
      <c r="E4" s="609"/>
      <c r="F4" s="542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707"/>
      <c r="C5" s="123" t="s">
        <v>35</v>
      </c>
      <c r="D5" s="592" t="s">
        <v>36</v>
      </c>
      <c r="E5" s="100" t="s">
        <v>33</v>
      </c>
      <c r="F5" s="123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9" customHeight="1" x14ac:dyDescent="0.35">
      <c r="A6" s="140" t="s">
        <v>5</v>
      </c>
      <c r="B6" s="371"/>
      <c r="C6" s="404">
        <v>23</v>
      </c>
      <c r="D6" s="622" t="s">
        <v>14</v>
      </c>
      <c r="E6" s="649" t="s">
        <v>117</v>
      </c>
      <c r="F6" s="650">
        <v>60</v>
      </c>
      <c r="G6" s="149"/>
      <c r="H6" s="313">
        <v>0.56999999999999995</v>
      </c>
      <c r="I6" s="47">
        <v>0.36</v>
      </c>
      <c r="J6" s="48">
        <v>1.92</v>
      </c>
      <c r="K6" s="308">
        <v>11.4</v>
      </c>
      <c r="L6" s="311">
        <v>0.03</v>
      </c>
      <c r="M6" s="47">
        <v>0.02</v>
      </c>
      <c r="N6" s="47">
        <v>10.5</v>
      </c>
      <c r="O6" s="47">
        <v>40</v>
      </c>
      <c r="P6" s="351">
        <v>0</v>
      </c>
      <c r="Q6" s="311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7</v>
      </c>
      <c r="E7" s="651" t="s">
        <v>67</v>
      </c>
      <c r="F7" s="652">
        <v>200</v>
      </c>
      <c r="G7" s="130"/>
      <c r="H7" s="198">
        <v>5.74</v>
      </c>
      <c r="I7" s="72">
        <v>8.7799999999999994</v>
      </c>
      <c r="J7" s="197">
        <v>8.74</v>
      </c>
      <c r="K7" s="341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47" t="s">
        <v>65</v>
      </c>
      <c r="C8" s="178">
        <v>126</v>
      </c>
      <c r="D8" s="395" t="s">
        <v>8</v>
      </c>
      <c r="E8" s="584" t="s">
        <v>119</v>
      </c>
      <c r="F8" s="477">
        <v>90</v>
      </c>
      <c r="G8" s="175"/>
      <c r="H8" s="230">
        <v>16.98</v>
      </c>
      <c r="I8" s="53">
        <v>28.92</v>
      </c>
      <c r="J8" s="67">
        <v>3.59</v>
      </c>
      <c r="K8" s="307">
        <v>346</v>
      </c>
      <c r="L8" s="309">
        <v>0.45</v>
      </c>
      <c r="M8" s="53">
        <v>0.15</v>
      </c>
      <c r="N8" s="53">
        <v>1.08</v>
      </c>
      <c r="O8" s="53">
        <v>10</v>
      </c>
      <c r="P8" s="54">
        <v>0.44</v>
      </c>
      <c r="Q8" s="309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65</v>
      </c>
      <c r="C9" s="158">
        <v>22</v>
      </c>
      <c r="D9" s="395" t="s">
        <v>53</v>
      </c>
      <c r="E9" s="527" t="s">
        <v>123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39</v>
      </c>
      <c r="E10" s="528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41">
        <v>119</v>
      </c>
      <c r="D11" s="147" t="s">
        <v>9</v>
      </c>
      <c r="E11" s="529" t="s">
        <v>47</v>
      </c>
      <c r="F11" s="492">
        <v>30</v>
      </c>
      <c r="G11" s="130"/>
      <c r="H11" s="19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10</v>
      </c>
      <c r="E12" s="529" t="s">
        <v>40</v>
      </c>
      <c r="F12" s="492">
        <v>20</v>
      </c>
      <c r="G12" s="130"/>
      <c r="H12" s="19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63"/>
      <c r="D13" s="575"/>
      <c r="E13" s="530" t="s">
        <v>15</v>
      </c>
      <c r="F13" s="493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8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64"/>
      <c r="D14" s="577"/>
      <c r="E14" s="531" t="s">
        <v>15</v>
      </c>
      <c r="F14" s="494" t="e">
        <f>F6+F7+F8+#REF!+F10+F11+F12</f>
        <v>#REF!</v>
      </c>
      <c r="G14" s="272"/>
      <c r="H14" s="501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8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64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65"/>
      <c r="D15" s="578"/>
      <c r="E15" s="532" t="s">
        <v>16</v>
      </c>
      <c r="F15" s="439"/>
      <c r="G15" s="382"/>
      <c r="H15" s="429"/>
      <c r="I15" s="377"/>
      <c r="J15" s="378"/>
      <c r="K15" s="475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9" customHeight="1" thickBot="1" x14ac:dyDescent="0.4">
      <c r="A16" s="244"/>
      <c r="B16" s="177"/>
      <c r="C16" s="450"/>
      <c r="D16" s="579"/>
      <c r="E16" s="533" t="s">
        <v>16</v>
      </c>
      <c r="F16" s="495"/>
      <c r="G16" s="177"/>
      <c r="H16" s="430"/>
      <c r="I16" s="388"/>
      <c r="J16" s="389"/>
      <c r="K16" s="390">
        <f>K14/23.5</f>
        <v>32.555744680851063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45" t="s">
        <v>34</v>
      </c>
      <c r="C4" s="126"/>
      <c r="D4" s="154"/>
      <c r="E4" s="345"/>
      <c r="F4" s="392"/>
      <c r="G4" s="717" t="s">
        <v>17</v>
      </c>
      <c r="H4" s="718"/>
      <c r="I4" s="719"/>
      <c r="J4" s="292" t="s">
        <v>18</v>
      </c>
      <c r="K4" s="797" t="s">
        <v>19</v>
      </c>
      <c r="L4" s="798"/>
      <c r="M4" s="799"/>
      <c r="N4" s="799"/>
      <c r="O4" s="803"/>
      <c r="P4" s="811" t="s">
        <v>20</v>
      </c>
      <c r="Q4" s="812"/>
      <c r="R4" s="812"/>
      <c r="S4" s="812"/>
      <c r="T4" s="812"/>
      <c r="U4" s="812"/>
      <c r="V4" s="812"/>
      <c r="W4" s="813"/>
    </row>
    <row r="5" spans="1:23" s="16" customFormat="1" ht="47" thickBot="1" x14ac:dyDescent="0.4">
      <c r="A5" s="138" t="s">
        <v>0</v>
      </c>
      <c r="B5" s="123" t="s">
        <v>35</v>
      </c>
      <c r="C5" s="75" t="s">
        <v>36</v>
      </c>
      <c r="D5" s="100" t="s">
        <v>33</v>
      </c>
      <c r="E5" s="123" t="s">
        <v>21</v>
      </c>
      <c r="F5" s="123" t="s">
        <v>32</v>
      </c>
      <c r="G5" s="123" t="s">
        <v>22</v>
      </c>
      <c r="H5" s="426" t="s">
        <v>23</v>
      </c>
      <c r="I5" s="662" t="s">
        <v>24</v>
      </c>
      <c r="J5" s="293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322" t="s">
        <v>97</v>
      </c>
      <c r="P5" s="322" t="s">
        <v>28</v>
      </c>
      <c r="Q5" s="322" t="s">
        <v>29</v>
      </c>
      <c r="R5" s="322" t="s">
        <v>30</v>
      </c>
      <c r="S5" s="322" t="s">
        <v>31</v>
      </c>
      <c r="T5" s="322" t="s">
        <v>98</v>
      </c>
      <c r="U5" s="322" t="s">
        <v>99</v>
      </c>
      <c r="V5" s="322" t="s">
        <v>100</v>
      </c>
      <c r="W5" s="426" t="s">
        <v>101</v>
      </c>
    </row>
    <row r="6" spans="1:23" s="16" customFormat="1" ht="39" customHeight="1" x14ac:dyDescent="0.35">
      <c r="A6" s="140" t="s">
        <v>5</v>
      </c>
      <c r="B6" s="134">
        <v>13</v>
      </c>
      <c r="C6" s="353" t="s">
        <v>6</v>
      </c>
      <c r="D6" s="551" t="s">
        <v>49</v>
      </c>
      <c r="E6" s="465">
        <v>60</v>
      </c>
      <c r="F6" s="353"/>
      <c r="G6" s="240">
        <v>1.1200000000000001</v>
      </c>
      <c r="H6" s="36">
        <v>4.2699999999999996</v>
      </c>
      <c r="I6" s="209">
        <v>6.02</v>
      </c>
      <c r="J6" s="295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9" t="s">
        <v>7</v>
      </c>
      <c r="D7" s="535" t="s">
        <v>129</v>
      </c>
      <c r="E7" s="598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8</v>
      </c>
      <c r="D8" s="327" t="s">
        <v>89</v>
      </c>
      <c r="E8" s="56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53</v>
      </c>
      <c r="D9" s="327" t="s">
        <v>94</v>
      </c>
      <c r="E9" s="564">
        <v>150</v>
      </c>
      <c r="F9" s="130"/>
      <c r="G9" s="233">
        <v>4.3</v>
      </c>
      <c r="H9" s="72">
        <v>4.24</v>
      </c>
      <c r="I9" s="197">
        <v>18.77</v>
      </c>
      <c r="J9" s="341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76</v>
      </c>
      <c r="D10" s="147" t="s">
        <v>74</v>
      </c>
      <c r="E10" s="130">
        <v>200</v>
      </c>
      <c r="F10" s="343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9</v>
      </c>
      <c r="D11" s="171" t="s">
        <v>47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10</v>
      </c>
      <c r="D12" s="171" t="s">
        <v>40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8"/>
      <c r="C13" s="212"/>
      <c r="D13" s="284" t="s">
        <v>15</v>
      </c>
      <c r="E13" s="335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15" t="s">
        <v>16</v>
      </c>
      <c r="E14" s="424"/>
      <c r="F14" s="411"/>
      <c r="G14" s="653"/>
      <c r="H14" s="654"/>
      <c r="I14" s="655"/>
      <c r="J14" s="360">
        <f>J13/23.5</f>
        <v>30.870212765957447</v>
      </c>
      <c r="K14" s="653"/>
      <c r="L14" s="656"/>
      <c r="M14" s="654"/>
      <c r="N14" s="654"/>
      <c r="O14" s="655"/>
      <c r="P14" s="653"/>
      <c r="Q14" s="654"/>
      <c r="R14" s="654"/>
      <c r="S14" s="654"/>
      <c r="T14" s="654"/>
      <c r="U14" s="654"/>
      <c r="V14" s="654"/>
      <c r="W14" s="65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3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34</v>
      </c>
      <c r="D4" s="98"/>
      <c r="E4" s="154"/>
      <c r="F4" s="93"/>
      <c r="G4" s="99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75"/>
      <c r="C5" s="100" t="s">
        <v>35</v>
      </c>
      <c r="D5" s="301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353"/>
      <c r="C6" s="678">
        <v>28</v>
      </c>
      <c r="D6" s="585" t="s">
        <v>14</v>
      </c>
      <c r="E6" s="586" t="s">
        <v>111</v>
      </c>
      <c r="F6" s="587">
        <v>60</v>
      </c>
      <c r="G6" s="499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7</v>
      </c>
      <c r="E7" s="206" t="s">
        <v>50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8</v>
      </c>
      <c r="E8" s="206" t="s">
        <v>131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42</v>
      </c>
      <c r="E9" s="206" t="s">
        <v>46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10</v>
      </c>
      <c r="E12" s="146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79"/>
      <c r="D13" s="553"/>
      <c r="E13" s="284" t="s">
        <v>15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6">
        <f>SUM(K6:K12)</f>
        <v>795.25</v>
      </c>
      <c r="L13" s="588">
        <f t="shared" ref="L13:X13" si="0">SUM(L6:L12)</f>
        <v>0.29000000000000004</v>
      </c>
      <c r="M13" s="666">
        <f t="shared" si="0"/>
        <v>0.37</v>
      </c>
      <c r="N13" s="589">
        <f t="shared" si="0"/>
        <v>12.33</v>
      </c>
      <c r="O13" s="589">
        <f t="shared" si="0"/>
        <v>220</v>
      </c>
      <c r="P13" s="590">
        <f t="shared" si="0"/>
        <v>0.37</v>
      </c>
      <c r="Q13" s="588">
        <f t="shared" si="0"/>
        <v>263.95</v>
      </c>
      <c r="R13" s="589">
        <f t="shared" si="0"/>
        <v>488.85999999999996</v>
      </c>
      <c r="S13" s="589">
        <f t="shared" si="0"/>
        <v>77.86</v>
      </c>
      <c r="T13" s="589">
        <f t="shared" si="0"/>
        <v>4.75</v>
      </c>
      <c r="U13" s="589">
        <f t="shared" si="0"/>
        <v>863.17</v>
      </c>
      <c r="V13" s="589">
        <f t="shared" si="0"/>
        <v>1.3600000000000001E-2</v>
      </c>
      <c r="W13" s="589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93"/>
      <c r="C14" s="680"/>
      <c r="D14" s="556"/>
      <c r="E14" s="315" t="s">
        <v>16</v>
      </c>
      <c r="F14" s="556"/>
      <c r="G14" s="554"/>
      <c r="H14" s="560"/>
      <c r="I14" s="562"/>
      <c r="J14" s="563"/>
      <c r="K14" s="297">
        <f>K13/23.5</f>
        <v>33.840425531914896</v>
      </c>
      <c r="L14" s="560"/>
      <c r="M14" s="561"/>
      <c r="N14" s="562"/>
      <c r="O14" s="562"/>
      <c r="P14" s="563"/>
      <c r="Q14" s="560"/>
      <c r="R14" s="562"/>
      <c r="S14" s="562"/>
      <c r="T14" s="562"/>
      <c r="U14" s="562"/>
      <c r="V14" s="562"/>
      <c r="W14" s="56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ht="18" x14ac:dyDescent="0.35">
      <c r="A18" s="540" t="s">
        <v>56</v>
      </c>
      <c r="B18" s="728"/>
      <c r="C18" s="541"/>
      <c r="D18" s="54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2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4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8.25" customHeight="1" x14ac:dyDescent="0.35">
      <c r="A6" s="140" t="s">
        <v>5</v>
      </c>
      <c r="B6" s="149"/>
      <c r="C6" s="262">
        <v>133</v>
      </c>
      <c r="D6" s="594" t="s">
        <v>14</v>
      </c>
      <c r="E6" s="595" t="s">
        <v>113</v>
      </c>
      <c r="F6" s="596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97" t="s">
        <v>7</v>
      </c>
      <c r="E7" s="535" t="s">
        <v>45</v>
      </c>
      <c r="F7" s="598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64</v>
      </c>
      <c r="C8" s="158">
        <v>88</v>
      </c>
      <c r="D8" s="395" t="s">
        <v>8</v>
      </c>
      <c r="E8" s="584" t="s">
        <v>130</v>
      </c>
      <c r="F8" s="477">
        <v>90</v>
      </c>
      <c r="G8" s="158"/>
      <c r="H8" s="309">
        <v>18</v>
      </c>
      <c r="I8" s="53">
        <v>16.5</v>
      </c>
      <c r="J8" s="67">
        <v>2.89</v>
      </c>
      <c r="K8" s="307">
        <v>232.8</v>
      </c>
      <c r="L8" s="368">
        <v>0.05</v>
      </c>
      <c r="M8" s="71">
        <v>0.13</v>
      </c>
      <c r="N8" s="71">
        <v>0.55000000000000004</v>
      </c>
      <c r="O8" s="71">
        <v>0</v>
      </c>
      <c r="P8" s="410">
        <v>0</v>
      </c>
      <c r="Q8" s="368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9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42</v>
      </c>
      <c r="E9" s="171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13</v>
      </c>
      <c r="E10" s="327" t="s">
        <v>105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23"/>
      <c r="C13" s="174"/>
      <c r="D13" s="573"/>
      <c r="E13" s="282" t="s">
        <v>15</v>
      </c>
      <c r="F13" s="437" t="e">
        <f>F6+F7+#REF!+F9+F10+F11+F12</f>
        <v>#REF!</v>
      </c>
      <c r="G13" s="466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24"/>
      <c r="C14" s="362"/>
      <c r="D14" s="599"/>
      <c r="E14" s="283" t="s">
        <v>15</v>
      </c>
      <c r="F14" s="435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403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64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23"/>
      <c r="C15" s="326"/>
      <c r="D15" s="600"/>
      <c r="E15" s="282" t="s">
        <v>16</v>
      </c>
      <c r="F15" s="439"/>
      <c r="G15" s="443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25"/>
      <c r="C16" s="474"/>
      <c r="D16" s="601"/>
      <c r="E16" s="490" t="s">
        <v>16</v>
      </c>
      <c r="F16" s="602"/>
      <c r="G16" s="603"/>
      <c r="H16" s="604"/>
      <c r="I16" s="605"/>
      <c r="J16" s="606"/>
      <c r="K16" s="390">
        <f>K14/23.5</f>
        <v>33.351489361702129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37" t="s">
        <v>109</v>
      </c>
      <c r="B18" s="732"/>
      <c r="C18" s="538"/>
      <c r="D18" s="53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40" t="s">
        <v>56</v>
      </c>
      <c r="B19" s="728"/>
      <c r="C19" s="541"/>
      <c r="D19" s="54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44" t="s">
        <v>34</v>
      </c>
      <c r="D4" s="608"/>
      <c r="E4" s="609"/>
      <c r="F4" s="543"/>
      <c r="G4" s="544"/>
      <c r="H4" s="814" t="s">
        <v>17</v>
      </c>
      <c r="I4" s="815"/>
      <c r="J4" s="816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496"/>
      <c r="C5" s="236" t="s">
        <v>35</v>
      </c>
      <c r="D5" s="611" t="s">
        <v>36</v>
      </c>
      <c r="E5" s="236" t="s">
        <v>33</v>
      </c>
      <c r="F5" s="436" t="s">
        <v>21</v>
      </c>
      <c r="G5" s="236" t="s">
        <v>32</v>
      </c>
      <c r="H5" s="436" t="s">
        <v>22</v>
      </c>
      <c r="I5" s="426" t="s">
        <v>23</v>
      </c>
      <c r="J5" s="436" t="s">
        <v>24</v>
      </c>
      <c r="K5" s="612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9" customHeight="1" x14ac:dyDescent="0.35">
      <c r="A6" s="117" t="s">
        <v>5</v>
      </c>
      <c r="B6" s="117"/>
      <c r="C6" s="356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9" customHeight="1" x14ac:dyDescent="0.35">
      <c r="A7" s="753"/>
      <c r="B7" s="145"/>
      <c r="C7" s="143">
        <v>37</v>
      </c>
      <c r="D7" s="146" t="s">
        <v>7</v>
      </c>
      <c r="E7" s="166" t="s">
        <v>48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52"/>
      <c r="C8" s="143">
        <v>75</v>
      </c>
      <c r="D8" s="597" t="s">
        <v>8</v>
      </c>
      <c r="E8" s="535" t="s">
        <v>54</v>
      </c>
      <c r="F8" s="598">
        <v>90</v>
      </c>
      <c r="G8" s="131"/>
      <c r="H8" s="303">
        <v>12.86</v>
      </c>
      <c r="I8" s="28">
        <v>1.65</v>
      </c>
      <c r="J8" s="29">
        <v>4.9400000000000004</v>
      </c>
      <c r="K8" s="302">
        <v>84.8</v>
      </c>
      <c r="L8" s="303">
        <v>0.08</v>
      </c>
      <c r="M8" s="303">
        <v>0.09</v>
      </c>
      <c r="N8" s="28">
        <v>1.36</v>
      </c>
      <c r="O8" s="28">
        <v>170</v>
      </c>
      <c r="P8" s="29">
        <v>0.16</v>
      </c>
      <c r="Q8" s="304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52"/>
      <c r="C9" s="143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52"/>
      <c r="C10" s="492">
        <v>104</v>
      </c>
      <c r="D10" s="299" t="s">
        <v>13</v>
      </c>
      <c r="E10" s="614" t="s">
        <v>120</v>
      </c>
      <c r="F10" s="53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52"/>
      <c r="C11" s="144">
        <v>119</v>
      </c>
      <c r="D11" s="171" t="s">
        <v>9</v>
      </c>
      <c r="E11" s="146" t="s">
        <v>47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52"/>
      <c r="C12" s="142">
        <v>120</v>
      </c>
      <c r="D12" s="171" t="s">
        <v>10</v>
      </c>
      <c r="E12" s="146" t="s">
        <v>40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52"/>
      <c r="C13" s="679"/>
      <c r="D13" s="553"/>
      <c r="E13" s="284" t="s">
        <v>15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24"/>
      <c r="C14" s="680"/>
      <c r="D14" s="556"/>
      <c r="E14" s="315" t="s">
        <v>16</v>
      </c>
      <c r="F14" s="556"/>
      <c r="G14" s="554"/>
      <c r="H14" s="561"/>
      <c r="I14" s="562"/>
      <c r="J14" s="615"/>
      <c r="K14" s="506">
        <f>K13/23.5</f>
        <v>29.911489361702131</v>
      </c>
      <c r="L14" s="561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75" t="s">
        <v>34</v>
      </c>
      <c r="D4" s="616"/>
      <c r="E4" s="609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47" s="16" customFormat="1" ht="28.5" customHeight="1" thickBot="1" x14ac:dyDescent="0.4">
      <c r="A5" s="138" t="s">
        <v>0</v>
      </c>
      <c r="B5" s="115"/>
      <c r="C5" s="662" t="s">
        <v>35</v>
      </c>
      <c r="D5" s="592" t="s">
        <v>36</v>
      </c>
      <c r="E5" s="100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47" s="16" customFormat="1" ht="26.5" customHeight="1" x14ac:dyDescent="0.35">
      <c r="A6" s="140" t="s">
        <v>5</v>
      </c>
      <c r="B6" s="682"/>
      <c r="C6" s="149">
        <v>132</v>
      </c>
      <c r="D6" s="618" t="s">
        <v>14</v>
      </c>
      <c r="E6" s="595" t="s">
        <v>106</v>
      </c>
      <c r="F6" s="619">
        <v>60</v>
      </c>
      <c r="G6" s="263"/>
      <c r="H6" s="246">
        <v>0.75</v>
      </c>
      <c r="I6" s="38">
        <v>5.08</v>
      </c>
      <c r="J6" s="39">
        <v>4.9800000000000004</v>
      </c>
      <c r="K6" s="295">
        <v>68.55</v>
      </c>
      <c r="L6" s="311">
        <v>0.01</v>
      </c>
      <c r="M6" s="313">
        <v>0.02</v>
      </c>
      <c r="N6" s="47">
        <v>3</v>
      </c>
      <c r="O6" s="47">
        <v>0</v>
      </c>
      <c r="P6" s="48">
        <v>0</v>
      </c>
      <c r="Q6" s="313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9" t="s">
        <v>7</v>
      </c>
      <c r="E7" s="535" t="s">
        <v>57</v>
      </c>
      <c r="F7" s="53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9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92">
        <v>51</v>
      </c>
      <c r="D9" s="194" t="s">
        <v>53</v>
      </c>
      <c r="E9" s="147" t="s">
        <v>110</v>
      </c>
      <c r="F9" s="492">
        <v>150</v>
      </c>
      <c r="G9" s="161"/>
      <c r="H9" s="762">
        <v>3.33</v>
      </c>
      <c r="I9" s="763">
        <v>3.81</v>
      </c>
      <c r="J9" s="764">
        <v>26.04</v>
      </c>
      <c r="K9" s="765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9" t="s">
        <v>13</v>
      </c>
      <c r="E10" s="535" t="s">
        <v>58</v>
      </c>
      <c r="F10" s="53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10</v>
      </c>
      <c r="E12" s="146" t="s">
        <v>40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15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6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8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8"/>
      <c r="D14" s="593"/>
      <c r="E14" s="315" t="s">
        <v>16</v>
      </c>
      <c r="F14" s="554"/>
      <c r="G14" s="556"/>
      <c r="H14" s="560"/>
      <c r="I14" s="562"/>
      <c r="J14" s="563"/>
      <c r="K14" s="297">
        <f>K13/23.5</f>
        <v>32.705957446808512</v>
      </c>
      <c r="L14" s="560"/>
      <c r="M14" s="561"/>
      <c r="N14" s="562"/>
      <c r="O14" s="562"/>
      <c r="P14" s="563"/>
      <c r="Q14" s="561"/>
      <c r="R14" s="562"/>
      <c r="S14" s="620"/>
      <c r="T14" s="562"/>
      <c r="U14" s="562"/>
      <c r="V14" s="562"/>
      <c r="W14" s="620"/>
      <c r="X14" s="62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43" t="s">
        <v>34</v>
      </c>
      <c r="D4" s="289"/>
      <c r="E4" s="591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15"/>
      <c r="C5" s="94" t="s">
        <v>35</v>
      </c>
      <c r="D5" s="684" t="s">
        <v>36</v>
      </c>
      <c r="E5" s="94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426" t="s">
        <v>101</v>
      </c>
    </row>
    <row r="6" spans="1:24" s="16" customFormat="1" ht="33.75" customHeight="1" x14ac:dyDescent="0.35">
      <c r="A6" s="140" t="s">
        <v>5</v>
      </c>
      <c r="B6" s="117"/>
      <c r="C6" s="149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3.75" customHeight="1" x14ac:dyDescent="0.35">
      <c r="A7" s="101"/>
      <c r="B7" s="120"/>
      <c r="C7" s="95">
        <v>35</v>
      </c>
      <c r="D7" s="299" t="s">
        <v>7</v>
      </c>
      <c r="E7" s="614" t="s">
        <v>60</v>
      </c>
      <c r="F7" s="53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9" t="s">
        <v>8</v>
      </c>
      <c r="E8" s="614" t="s">
        <v>77</v>
      </c>
      <c r="F8" s="53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52"/>
      <c r="E13" s="275" t="s">
        <v>15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6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54"/>
      <c r="E14" s="555" t="s">
        <v>16</v>
      </c>
      <c r="F14" s="554"/>
      <c r="G14" s="556"/>
      <c r="H14" s="560"/>
      <c r="I14" s="562"/>
      <c r="J14" s="563"/>
      <c r="K14" s="297">
        <f>K13/23.5</f>
        <v>33.500425531914892</v>
      </c>
      <c r="L14" s="560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2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8"/>
      <c r="C4" s="544" t="s">
        <v>34</v>
      </c>
      <c r="D4" s="608"/>
      <c r="E4" s="609"/>
      <c r="F4" s="543"/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799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9"/>
      <c r="C5" s="100" t="s">
        <v>35</v>
      </c>
      <c r="D5" s="357" t="s">
        <v>36</v>
      </c>
      <c r="E5" s="100" t="s">
        <v>33</v>
      </c>
      <c r="F5" s="94" t="s">
        <v>21</v>
      </c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54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507">
        <v>172</v>
      </c>
      <c r="D6" s="594" t="s">
        <v>14</v>
      </c>
      <c r="E6" s="595" t="s">
        <v>112</v>
      </c>
      <c r="F6" s="617">
        <v>60</v>
      </c>
      <c r="G6" s="263"/>
      <c r="H6" s="265">
        <v>1.75</v>
      </c>
      <c r="I6" s="81">
        <v>0.11</v>
      </c>
      <c r="J6" s="83">
        <v>3.55</v>
      </c>
      <c r="K6" s="452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65</v>
      </c>
      <c r="C7" s="508">
        <v>37</v>
      </c>
      <c r="D7" s="451" t="s">
        <v>7</v>
      </c>
      <c r="E7" s="281" t="s">
        <v>48</v>
      </c>
      <c r="F7" s="516">
        <v>200</v>
      </c>
      <c r="G7" s="158"/>
      <c r="H7" s="309">
        <v>5.78</v>
      </c>
      <c r="I7" s="53">
        <v>5.5</v>
      </c>
      <c r="J7" s="67">
        <v>10.8</v>
      </c>
      <c r="K7" s="307">
        <v>115.7</v>
      </c>
      <c r="L7" s="309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65</v>
      </c>
      <c r="C8" s="508">
        <v>85</v>
      </c>
      <c r="D8" s="451" t="s">
        <v>8</v>
      </c>
      <c r="E8" s="281" t="s">
        <v>134</v>
      </c>
      <c r="F8" s="477">
        <v>90</v>
      </c>
      <c r="G8" s="158"/>
      <c r="H8" s="309">
        <v>13.81</v>
      </c>
      <c r="I8" s="53">
        <v>7.8</v>
      </c>
      <c r="J8" s="67">
        <v>7.21</v>
      </c>
      <c r="K8" s="307">
        <v>154.13</v>
      </c>
      <c r="L8" s="309">
        <v>0.18</v>
      </c>
      <c r="M8" s="53">
        <v>1.37</v>
      </c>
      <c r="N8" s="53">
        <v>10.33</v>
      </c>
      <c r="O8" s="53">
        <v>3920</v>
      </c>
      <c r="P8" s="54">
        <v>0.96</v>
      </c>
      <c r="Q8" s="309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92">
        <v>64</v>
      </c>
      <c r="D9" s="199" t="s">
        <v>42</v>
      </c>
      <c r="E9" s="327" t="s">
        <v>61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41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97" t="s">
        <v>13</v>
      </c>
      <c r="E10" s="535" t="s">
        <v>121</v>
      </c>
      <c r="F10" s="598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505">
        <v>119</v>
      </c>
      <c r="D11" s="199" t="s">
        <v>9</v>
      </c>
      <c r="E11" s="147" t="s">
        <v>47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92">
        <v>120</v>
      </c>
      <c r="D12" s="199" t="s">
        <v>10</v>
      </c>
      <c r="E12" s="147" t="s">
        <v>40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437"/>
      <c r="D13" s="167"/>
      <c r="E13" s="375" t="s">
        <v>15</v>
      </c>
      <c r="F13" s="273" t="e">
        <f>F6+#REF!+#REF!+F9+F10+F11+F12</f>
        <v>#REF!</v>
      </c>
      <c r="G13" s="416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8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65</v>
      </c>
      <c r="C14" s="509"/>
      <c r="D14" s="379"/>
      <c r="E14" s="380" t="s">
        <v>15</v>
      </c>
      <c r="F14" s="272">
        <f>F6+F7+F8+F9+F10+F11+F12</f>
        <v>750</v>
      </c>
      <c r="G14" s="417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8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64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63</v>
      </c>
      <c r="C15" s="448"/>
      <c r="D15" s="381"/>
      <c r="E15" s="375" t="s">
        <v>16</v>
      </c>
      <c r="F15" s="382"/>
      <c r="G15" s="383"/>
      <c r="H15" s="376"/>
      <c r="I15" s="377"/>
      <c r="J15" s="378"/>
      <c r="K15" s="391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3.75" customHeight="1" thickBot="1" x14ac:dyDescent="0.4">
      <c r="A16" s="324"/>
      <c r="B16" s="177" t="s">
        <v>65</v>
      </c>
      <c r="C16" s="440"/>
      <c r="D16" s="384"/>
      <c r="E16" s="534" t="s">
        <v>16</v>
      </c>
      <c r="F16" s="386"/>
      <c r="G16" s="159"/>
      <c r="H16" s="387"/>
      <c r="I16" s="388"/>
      <c r="J16" s="389"/>
      <c r="K16" s="390">
        <f>K14/23.5</f>
        <v>30.196170212765956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4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20"/>
      <c r="B4" s="695"/>
      <c r="C4" s="543" t="s">
        <v>34</v>
      </c>
      <c r="D4" s="234"/>
      <c r="E4" s="591"/>
      <c r="F4" s="817" t="s">
        <v>21</v>
      </c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301" t="s">
        <v>0</v>
      </c>
      <c r="B5" s="689"/>
      <c r="C5" s="94" t="s">
        <v>35</v>
      </c>
      <c r="D5" s="592" t="s">
        <v>36</v>
      </c>
      <c r="E5" s="94" t="s">
        <v>33</v>
      </c>
      <c r="F5" s="818"/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622"/>
      <c r="C6" s="497">
        <v>13</v>
      </c>
      <c r="D6" s="353" t="s">
        <v>6</v>
      </c>
      <c r="E6" s="625" t="s">
        <v>49</v>
      </c>
      <c r="F6" s="626">
        <v>60</v>
      </c>
      <c r="G6" s="134"/>
      <c r="H6" s="311">
        <v>1.1200000000000001</v>
      </c>
      <c r="I6" s="47">
        <v>4.2699999999999996</v>
      </c>
      <c r="J6" s="48">
        <v>6.02</v>
      </c>
      <c r="K6" s="523">
        <v>68.62</v>
      </c>
      <c r="L6" s="311">
        <v>0.03</v>
      </c>
      <c r="M6" s="47">
        <v>0.04</v>
      </c>
      <c r="N6" s="47">
        <v>3.29</v>
      </c>
      <c r="O6" s="47">
        <v>450</v>
      </c>
      <c r="P6" s="351">
        <v>0</v>
      </c>
      <c r="Q6" s="311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97" t="s">
        <v>7</v>
      </c>
      <c r="E7" s="535" t="s">
        <v>66</v>
      </c>
      <c r="F7" s="598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22"/>
      <c r="B8" s="175" t="s">
        <v>65</v>
      </c>
      <c r="C8" s="508">
        <v>126</v>
      </c>
      <c r="D8" s="451" t="s">
        <v>8</v>
      </c>
      <c r="E8" s="515" t="s">
        <v>125</v>
      </c>
      <c r="F8" s="574">
        <v>90</v>
      </c>
      <c r="G8" s="175"/>
      <c r="H8" s="229">
        <v>18.489999999999998</v>
      </c>
      <c r="I8" s="60">
        <v>18.54</v>
      </c>
      <c r="J8" s="106">
        <v>3.59</v>
      </c>
      <c r="K8" s="502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31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76"/>
      <c r="C9" s="142">
        <v>54</v>
      </c>
      <c r="D9" s="171" t="s">
        <v>53</v>
      </c>
      <c r="E9" s="146" t="s">
        <v>38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76"/>
      <c r="C10" s="143">
        <v>107</v>
      </c>
      <c r="D10" s="597" t="s">
        <v>13</v>
      </c>
      <c r="E10" s="535" t="s">
        <v>107</v>
      </c>
      <c r="F10" s="598">
        <v>200</v>
      </c>
      <c r="G10" s="131"/>
      <c r="H10" s="227">
        <v>0.2</v>
      </c>
      <c r="I10" s="15">
        <v>0</v>
      </c>
      <c r="J10" s="40">
        <v>24</v>
      </c>
      <c r="K10" s="52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52"/>
      <c r="C11" s="144">
        <v>119</v>
      </c>
      <c r="D11" s="171" t="s">
        <v>9</v>
      </c>
      <c r="E11" s="146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52"/>
      <c r="C12" s="142">
        <v>120</v>
      </c>
      <c r="D12" s="171" t="s">
        <v>10</v>
      </c>
      <c r="E12" s="146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685"/>
      <c r="D13" s="627"/>
      <c r="E13" s="282" t="s">
        <v>15</v>
      </c>
      <c r="F13" s="408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65</v>
      </c>
      <c r="C14" s="686"/>
      <c r="D14" s="628"/>
      <c r="E14" s="283" t="s">
        <v>15</v>
      </c>
      <c r="F14" s="418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7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64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63</v>
      </c>
      <c r="C15" s="687"/>
      <c r="D15" s="600"/>
      <c r="E15" s="489" t="s">
        <v>16</v>
      </c>
      <c r="F15" s="383"/>
      <c r="G15" s="224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24"/>
      <c r="B16" s="177" t="s">
        <v>65</v>
      </c>
      <c r="C16" s="688"/>
      <c r="D16" s="601"/>
      <c r="E16" s="490" t="s">
        <v>16</v>
      </c>
      <c r="F16" s="601"/>
      <c r="G16" s="579"/>
      <c r="H16" s="604"/>
      <c r="I16" s="605"/>
      <c r="J16" s="606"/>
      <c r="K16" s="457">
        <f>K14/23.5</f>
        <v>36.222978723404253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44"/>
      <c r="B18" s="344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37" t="s">
        <v>55</v>
      </c>
      <c r="B19" s="736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37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2023-05-10T02:54:49Z</dcterms:modified>
</cp:coreProperties>
</file>