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11" l="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H13" i="11"/>
  <c r="I13" i="11"/>
  <c r="J13" i="11"/>
  <c r="K13" i="11"/>
  <c r="K15" i="11" s="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F14" i="11"/>
  <c r="F13" i="11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K16" i="11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F10" i="1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21" i="13" l="1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K22" i="13" s="1"/>
  <c r="J20" i="13"/>
  <c r="I20" i="13"/>
  <c r="H20" i="13"/>
  <c r="F20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12" i="14" l="1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K13" i="14" s="1"/>
  <c r="J12" i="14"/>
  <c r="I12" i="14"/>
  <c r="H12" i="14"/>
  <c r="F12" i="14"/>
  <c r="K11" i="13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16" i="19"/>
  <c r="K15" i="19"/>
  <c r="F14" i="19"/>
  <c r="F13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21" i="22"/>
  <c r="F23" i="20"/>
  <c r="F21" i="16"/>
  <c r="F23" i="15"/>
  <c r="F21" i="14"/>
  <c r="F24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21" i="14" l="1"/>
  <c r="W21" i="14"/>
  <c r="V21" i="14"/>
  <c r="U21" i="14"/>
  <c r="T21" i="14"/>
  <c r="S21" i="14"/>
  <c r="R21" i="14"/>
  <c r="Q21" i="14"/>
  <c r="P21" i="14"/>
  <c r="O21" i="14"/>
  <c r="N21" i="14"/>
  <c r="M21" i="14"/>
  <c r="L21" i="14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23" i="15"/>
  <c r="H23" i="15"/>
  <c r="K21" i="14"/>
  <c r="K24" i="11" l="1"/>
  <c r="K25" i="11" s="1"/>
  <c r="H24" i="11"/>
  <c r="K2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22" i="14" l="1"/>
  <c r="J21" i="14"/>
  <c r="I21" i="14"/>
  <c r="H21" i="14"/>
  <c r="I24" i="11" l="1"/>
  <c r="J24" i="11"/>
  <c r="J20" i="6" l="1"/>
</calcChain>
</file>

<file path=xl/sharedStrings.xml><?xml version="1.0" encoding="utf-8"?>
<sst xmlns="http://schemas.openxmlformats.org/spreadsheetml/2006/main" count="1711" uniqueCount="206">
  <si>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</si>
  <si>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</si>
  <si>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</si>
  <si>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</si>
  <si>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</si>
  <si>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</si>
  <si>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</si>
  <si>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</si>
  <si>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</si>
  <si>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</si>
  <si>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</si>
  <si>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</si>
  <si>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</si>
  <si>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</si>
  <si>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</si>
  <si>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</si>
  <si>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</si>
  <si>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</si>
  <si>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</si>
  <si>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</si>
  <si>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</si>
  <si>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</si>
  <si>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</si>
  <si>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</si>
  <si>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</si>
  <si>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</si>
  <si>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</si>
  <si>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</si>
  <si>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</si>
  <si>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</si>
  <si>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</si>
  <si>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</si>
  <si>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</si>
  <si>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</si>
  <si>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</si>
  <si>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</si>
  <si>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</si>
  <si>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</si>
  <si>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</si>
  <si>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</si>
  <si>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</si>
  <si>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</si>
  <si>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</si>
  <si>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</si>
  <si>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</si>
  <si>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</si>
  <si>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</si>
  <si>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</si>
  <si>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</si>
  <si>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</si>
  <si>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</si>
  <si>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</si>
  <si>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</si>
  <si>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</si>
  <si>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</si>
  <si>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</si>
  <si>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</si>
  <si>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</si>
  <si>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</si>
  <si>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</si>
  <si>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</si>
  <si>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</si>
  <si>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</si>
  <si>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</si>
  <si>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</si>
  <si>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</si>
  <si>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</si>
  <si>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</si>
  <si>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</si>
  <si>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</si>
  <si>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</si>
  <si>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</si>
  <si>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</si>
  <si>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</si>
  <si>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</si>
  <si>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</si>
  <si>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</si>
  <si>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</si>
  <si>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</si>
  <si>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</si>
  <si>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</si>
  <si>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</si>
  <si>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</si>
  <si>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</si>
  <si>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</si>
  <si>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</si>
  <si>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</si>
  <si>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</si>
  <si>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</si>
  <si>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</si>
  <si>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</si>
  <si>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</si>
  <si>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</si>
  <si>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</si>
  <si>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</si>
  <si>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</si>
  <si>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</si>
  <si>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</si>
  <si>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</si>
  <si>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</si>
  <si>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</si>
  <si>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</si>
  <si>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</si>
  <si>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</si>
  <si>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</si>
  <si>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</si>
  <si>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</si>
  <si>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</si>
  <si>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</si>
  <si>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</si>
  <si>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</si>
  <si>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</si>
  <si>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</si>
  <si>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</si>
  <si>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</si>
  <si>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</si>
  <si>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>Котлета мясная (говядина, свинина, курица)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</si>
  <si>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</si>
  <si>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</si>
  <si>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</si>
  <si>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</si>
  <si>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</si>
  <si>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</si>
  <si>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</si>
  <si>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</si>
  <si>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</si>
  <si>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</si>
  <si>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</si>
  <si>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</si>
  <si>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</si>
  <si>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</si>
  <si>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</si>
  <si>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</si>
  <si>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</si>
  <si>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</si>
  <si>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</si>
  <si>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</si>
  <si>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</si>
  <si>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</si>
  <si>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</si>
  <si>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</si>
  <si>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</si>
  <si>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</si>
  <si>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</si>
  <si>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</si>
  <si>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</si>
  <si>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</si>
  <si>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</si>
  <si>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</si>
  <si>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</si>
  <si>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</si>
  <si>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</si>
  <si>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</si>
  <si>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</si>
  <si>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</si>
  <si>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</si>
  <si>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</si>
  <si>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</si>
  <si>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</si>
  <si>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</si>
  <si>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</si>
  <si>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</si>
  <si>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</si>
  <si>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</si>
  <si>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 xml:space="preserve">Картофель запеченный с сыром 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</si>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</sst>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7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2" borderId="38" xfId="0" applyFont="1" applyFill="1" applyBorder="1" applyAlignment="1">
      <alignment wrapText="1"/>
    </xf>
    <xf numFmtId="0" fontId="10" fillId="0" borderId="38" xfId="0" applyFont="1" applyFill="1" applyBorder="1" applyAlignment="1"/>
    <xf numFmtId="0" fontId="7" fillId="2" borderId="5" xfId="0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6" fillId="0" borderId="0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10" fillId="0" borderId="48" xfId="0" applyFont="1" applyBorder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7" fillId="4" borderId="51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51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39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88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6"/>
      <c r="B4" s="704" t="s">
        <v>39</v>
      </c>
      <c r="C4" s="705"/>
      <c r="D4" s="775"/>
      <c r="E4" s="704"/>
      <c r="F4" s="703"/>
      <c r="G4" s="706" t="s">
        <v>22</v>
      </c>
      <c r="H4" s="707"/>
      <c r="I4" s="708"/>
      <c r="J4" s="709" t="s">
        <v>23</v>
      </c>
      <c r="K4" s="1049" t="s">
        <v>24</v>
      </c>
      <c r="L4" s="1050"/>
      <c r="M4" s="1051"/>
      <c r="N4" s="1051"/>
      <c r="O4" s="1051"/>
      <c r="P4" s="1052" t="s">
        <v>25</v>
      </c>
      <c r="Q4" s="1053"/>
      <c r="R4" s="1053"/>
      <c r="S4" s="1053"/>
      <c r="T4" s="1053"/>
      <c r="U4" s="1053"/>
      <c r="V4" s="1053"/>
      <c r="W4" s="1054"/>
    </row>
    <row r="5" spans="1:23" ht="47" thickBot="1" x14ac:dyDescent="0.4">
      <c r="A5" s="87" t="s">
        <v>0</v>
      </c>
      <c r="B5" s="113" t="s">
        <v>40</v>
      </c>
      <c r="C5" s="873" t="s">
        <v>41</v>
      </c>
      <c r="D5" s="113" t="s">
        <v>38</v>
      </c>
      <c r="E5" s="113" t="s">
        <v>26</v>
      </c>
      <c r="F5" s="107" t="s">
        <v>37</v>
      </c>
      <c r="G5" s="250" t="s">
        <v>27</v>
      </c>
      <c r="H5" s="73" t="s">
        <v>28</v>
      </c>
      <c r="I5" s="74" t="s">
        <v>29</v>
      </c>
      <c r="J5" s="710" t="s">
        <v>30</v>
      </c>
      <c r="K5" s="377" t="s">
        <v>31</v>
      </c>
      <c r="L5" s="377" t="s">
        <v>122</v>
      </c>
      <c r="M5" s="377" t="s">
        <v>32</v>
      </c>
      <c r="N5" s="520" t="s">
        <v>123</v>
      </c>
      <c r="O5" s="835" t="s">
        <v>124</v>
      </c>
      <c r="P5" s="523" t="s">
        <v>33</v>
      </c>
      <c r="Q5" s="107" t="s">
        <v>34</v>
      </c>
      <c r="R5" s="523" t="s">
        <v>35</v>
      </c>
      <c r="S5" s="107" t="s">
        <v>36</v>
      </c>
      <c r="T5" s="523" t="s">
        <v>125</v>
      </c>
      <c r="U5" s="107" t="s">
        <v>126</v>
      </c>
      <c r="V5" s="523" t="s">
        <v>127</v>
      </c>
      <c r="W5" s="838" t="s">
        <v>128</v>
      </c>
    </row>
    <row r="6" spans="1:23" ht="34.5" customHeight="1" x14ac:dyDescent="0.35">
      <c r="A6" s="88" t="s">
        <v>6</v>
      </c>
      <c r="B6" s="230">
        <v>225</v>
      </c>
      <c r="C6" s="395" t="s">
        <v>19</v>
      </c>
      <c r="D6" s="395" t="s">
        <v>163</v>
      </c>
      <c r="E6" s="230">
        <v>90</v>
      </c>
      <c r="F6" s="469"/>
      <c r="G6" s="273">
        <v>4.3899999999999997</v>
      </c>
      <c r="H6" s="37">
        <v>9.7100000000000009</v>
      </c>
      <c r="I6" s="232">
        <v>26.83</v>
      </c>
      <c r="J6" s="473">
        <v>219.19</v>
      </c>
      <c r="K6" s="251">
        <v>0.09</v>
      </c>
      <c r="L6" s="17">
        <v>0.05</v>
      </c>
      <c r="M6" s="15">
        <v>0</v>
      </c>
      <c r="N6" s="15">
        <v>50</v>
      </c>
      <c r="O6" s="18">
        <v>0.13</v>
      </c>
      <c r="P6" s="273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2">
        <v>0</v>
      </c>
    </row>
    <row r="7" spans="1:23" ht="34.5" customHeight="1" x14ac:dyDescent="0.35">
      <c r="A7" s="88"/>
      <c r="B7" s="109">
        <v>123</v>
      </c>
      <c r="C7" s="161" t="s">
        <v>62</v>
      </c>
      <c r="D7" s="300" t="s">
        <v>131</v>
      </c>
      <c r="E7" s="238">
        <v>205</v>
      </c>
      <c r="F7" s="109"/>
      <c r="G7" s="404">
        <v>7.32</v>
      </c>
      <c r="H7" s="100">
        <v>7.29</v>
      </c>
      <c r="I7" s="105">
        <v>34.18</v>
      </c>
      <c r="J7" s="489">
        <v>230.69</v>
      </c>
      <c r="K7" s="333">
        <v>0.08</v>
      </c>
      <c r="L7" s="27">
        <v>0.23</v>
      </c>
      <c r="M7" s="27">
        <v>0.88</v>
      </c>
      <c r="N7" s="27">
        <v>40</v>
      </c>
      <c r="O7" s="678">
        <v>0.15</v>
      </c>
      <c r="P7" s="333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8"/>
      <c r="B8" s="142">
        <v>113</v>
      </c>
      <c r="C8" s="160" t="s">
        <v>5</v>
      </c>
      <c r="D8" s="160" t="s">
        <v>11</v>
      </c>
      <c r="E8" s="142">
        <v>200</v>
      </c>
      <c r="F8" s="269"/>
      <c r="G8" s="251">
        <v>0.04</v>
      </c>
      <c r="H8" s="15">
        <v>0</v>
      </c>
      <c r="I8" s="41">
        <v>7.4</v>
      </c>
      <c r="J8" s="272">
        <v>30.26</v>
      </c>
      <c r="K8" s="251">
        <v>0</v>
      </c>
      <c r="L8" s="17">
        <v>0</v>
      </c>
      <c r="M8" s="15">
        <v>0.8</v>
      </c>
      <c r="N8" s="15">
        <v>0</v>
      </c>
      <c r="O8" s="18">
        <v>0</v>
      </c>
      <c r="P8" s="251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8"/>
      <c r="B9" s="145">
        <v>121</v>
      </c>
      <c r="C9" s="191" t="s">
        <v>14</v>
      </c>
      <c r="D9" s="229" t="s">
        <v>51</v>
      </c>
      <c r="E9" s="296">
        <v>30</v>
      </c>
      <c r="F9" s="142"/>
      <c r="G9" s="17">
        <v>2.25</v>
      </c>
      <c r="H9" s="15">
        <v>0.87</v>
      </c>
      <c r="I9" s="18">
        <v>14.94</v>
      </c>
      <c r="J9" s="202">
        <v>78.599999999999994</v>
      </c>
      <c r="K9" s="251">
        <v>0.03</v>
      </c>
      <c r="L9" s="17">
        <v>0.01</v>
      </c>
      <c r="M9" s="15">
        <v>0</v>
      </c>
      <c r="N9" s="15">
        <v>0</v>
      </c>
      <c r="O9" s="18">
        <v>0</v>
      </c>
      <c r="P9" s="251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 t="s">
        <v>169</v>
      </c>
      <c r="C10" s="191" t="s">
        <v>18</v>
      </c>
      <c r="D10" s="229" t="s">
        <v>170</v>
      </c>
      <c r="E10" s="196">
        <v>190</v>
      </c>
      <c r="F10" s="138"/>
      <c r="G10" s="251">
        <v>5</v>
      </c>
      <c r="H10" s="15">
        <v>0.4</v>
      </c>
      <c r="I10" s="41">
        <v>2</v>
      </c>
      <c r="J10" s="271">
        <v>25</v>
      </c>
      <c r="K10" s="251"/>
      <c r="L10" s="15"/>
      <c r="M10" s="15"/>
      <c r="N10" s="15"/>
      <c r="O10" s="18"/>
      <c r="P10" s="251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8"/>
      <c r="B11" s="143"/>
      <c r="C11" s="161"/>
      <c r="D11" s="320" t="s">
        <v>20</v>
      </c>
      <c r="E11" s="284">
        <f>SUM(E6:E10)</f>
        <v>715</v>
      </c>
      <c r="F11" s="467"/>
      <c r="G11" s="212">
        <f t="shared" ref="G11:W11" si="0">SUM(G6:G10)</f>
        <v>19</v>
      </c>
      <c r="H11" s="34">
        <f t="shared" si="0"/>
        <v>18.27</v>
      </c>
      <c r="I11" s="69">
        <f t="shared" si="0"/>
        <v>85.35</v>
      </c>
      <c r="J11" s="468">
        <f t="shared" si="0"/>
        <v>583.74</v>
      </c>
      <c r="K11" s="212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2">
        <f t="shared" si="0"/>
        <v>0.28000000000000003</v>
      </c>
      <c r="P11" s="212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9">
        <f t="shared" si="0"/>
        <v>0.03</v>
      </c>
    </row>
    <row r="12" spans="1:23" ht="34.5" customHeight="1" thickBot="1" x14ac:dyDescent="0.4">
      <c r="A12" s="88"/>
      <c r="B12" s="143"/>
      <c r="C12" s="161"/>
      <c r="D12" s="320" t="s">
        <v>21</v>
      </c>
      <c r="E12" s="143"/>
      <c r="F12" s="467"/>
      <c r="G12" s="214"/>
      <c r="H12" s="51"/>
      <c r="I12" s="126"/>
      <c r="J12" s="468">
        <f>J11/23.5</f>
        <v>24.84</v>
      </c>
      <c r="K12" s="214"/>
      <c r="L12" s="166"/>
      <c r="M12" s="470"/>
      <c r="N12" s="470"/>
      <c r="O12" s="837"/>
      <c r="P12" s="472"/>
      <c r="Q12" s="470"/>
      <c r="R12" s="470"/>
      <c r="S12" s="470"/>
      <c r="T12" s="470"/>
      <c r="U12" s="470"/>
      <c r="V12" s="470"/>
      <c r="W12" s="471"/>
    </row>
    <row r="13" spans="1:23" ht="34.5" customHeight="1" x14ac:dyDescent="0.35">
      <c r="A13" s="90" t="s">
        <v>7</v>
      </c>
      <c r="B13" s="147">
        <v>24</v>
      </c>
      <c r="C13" s="711" t="s">
        <v>19</v>
      </c>
      <c r="D13" s="362" t="s">
        <v>120</v>
      </c>
      <c r="E13" s="381">
        <v>150</v>
      </c>
      <c r="F13" s="147"/>
      <c r="G13" s="38">
        <v>0.6</v>
      </c>
      <c r="H13" s="39">
        <v>0.6</v>
      </c>
      <c r="I13" s="42">
        <v>14.7</v>
      </c>
      <c r="J13" s="512">
        <v>70.5</v>
      </c>
      <c r="K13" s="281">
        <v>0.05</v>
      </c>
      <c r="L13" s="38">
        <v>0.03</v>
      </c>
      <c r="M13" s="39">
        <v>15</v>
      </c>
      <c r="N13" s="39">
        <v>0</v>
      </c>
      <c r="O13" s="40">
        <v>0</v>
      </c>
      <c r="P13" s="273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80">
        <v>0.01</v>
      </c>
    </row>
    <row r="14" spans="1:23" ht="34.5" customHeight="1" x14ac:dyDescent="0.35">
      <c r="A14" s="88"/>
      <c r="B14" s="142">
        <v>30</v>
      </c>
      <c r="C14" s="160" t="s">
        <v>9</v>
      </c>
      <c r="D14" s="160" t="s">
        <v>16</v>
      </c>
      <c r="E14" s="142">
        <v>200</v>
      </c>
      <c r="F14" s="191"/>
      <c r="G14" s="251">
        <v>6</v>
      </c>
      <c r="H14" s="15">
        <v>6.28</v>
      </c>
      <c r="I14" s="41">
        <v>7.12</v>
      </c>
      <c r="J14" s="272">
        <v>109.74</v>
      </c>
      <c r="K14" s="251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51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91"/>
      <c r="B15" s="142">
        <v>255</v>
      </c>
      <c r="C15" s="160" t="s">
        <v>10</v>
      </c>
      <c r="D15" s="160" t="s">
        <v>172</v>
      </c>
      <c r="E15" s="142">
        <v>250</v>
      </c>
      <c r="F15" s="191"/>
      <c r="G15" s="251">
        <v>26.9</v>
      </c>
      <c r="H15" s="15">
        <v>33.159999999999997</v>
      </c>
      <c r="I15" s="41">
        <v>40.369999999999997</v>
      </c>
      <c r="J15" s="203">
        <v>567.08000000000004</v>
      </c>
      <c r="K15" s="251">
        <v>0.1</v>
      </c>
      <c r="L15" s="17">
        <v>0.19</v>
      </c>
      <c r="M15" s="15">
        <v>1.33</v>
      </c>
      <c r="N15" s="15">
        <v>160</v>
      </c>
      <c r="O15" s="41">
        <v>0</v>
      </c>
      <c r="P15" s="251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91"/>
      <c r="B16" s="142">
        <v>98</v>
      </c>
      <c r="C16" s="160" t="s">
        <v>18</v>
      </c>
      <c r="D16" s="160" t="s">
        <v>17</v>
      </c>
      <c r="E16" s="142">
        <v>200</v>
      </c>
      <c r="F16" s="191"/>
      <c r="G16" s="251">
        <v>0.37</v>
      </c>
      <c r="H16" s="15">
        <v>0</v>
      </c>
      <c r="I16" s="41">
        <v>14.85</v>
      </c>
      <c r="J16" s="272">
        <v>59.48</v>
      </c>
      <c r="K16" s="251">
        <v>0</v>
      </c>
      <c r="L16" s="17">
        <v>0</v>
      </c>
      <c r="M16" s="15">
        <v>0</v>
      </c>
      <c r="N16" s="15">
        <v>0</v>
      </c>
      <c r="O16" s="41">
        <v>0</v>
      </c>
      <c r="P16" s="251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91"/>
      <c r="B17" s="145">
        <v>119</v>
      </c>
      <c r="C17" s="160" t="s">
        <v>14</v>
      </c>
      <c r="D17" s="160" t="s">
        <v>55</v>
      </c>
      <c r="E17" s="196">
        <v>20</v>
      </c>
      <c r="F17" s="138"/>
      <c r="G17" s="251">
        <v>1.52</v>
      </c>
      <c r="H17" s="15">
        <v>0.16</v>
      </c>
      <c r="I17" s="41">
        <v>9.84</v>
      </c>
      <c r="J17" s="271">
        <v>47</v>
      </c>
      <c r="K17" s="251">
        <v>0.02</v>
      </c>
      <c r="L17" s="15">
        <v>0.01</v>
      </c>
      <c r="M17" s="15">
        <v>0</v>
      </c>
      <c r="N17" s="15">
        <v>0</v>
      </c>
      <c r="O17" s="18">
        <v>0</v>
      </c>
      <c r="P17" s="251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91"/>
      <c r="B18" s="142">
        <v>120</v>
      </c>
      <c r="C18" s="160" t="s">
        <v>15</v>
      </c>
      <c r="D18" s="160" t="s">
        <v>47</v>
      </c>
      <c r="E18" s="142">
        <v>20</v>
      </c>
      <c r="F18" s="191"/>
      <c r="G18" s="251">
        <v>1.32</v>
      </c>
      <c r="H18" s="15">
        <v>0.24</v>
      </c>
      <c r="I18" s="41">
        <v>8.0399999999999991</v>
      </c>
      <c r="J18" s="272">
        <v>39.6</v>
      </c>
      <c r="K18" s="289">
        <v>0.03</v>
      </c>
      <c r="L18" s="19">
        <v>0.02</v>
      </c>
      <c r="M18" s="20">
        <v>0</v>
      </c>
      <c r="N18" s="20">
        <v>0</v>
      </c>
      <c r="O18" s="46">
        <v>0</v>
      </c>
      <c r="P18" s="289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91"/>
      <c r="B19" s="237"/>
      <c r="C19" s="712"/>
      <c r="D19" s="320" t="s">
        <v>20</v>
      </c>
      <c r="E19" s="327">
        <f>SUM(E13:E18)</f>
        <v>840</v>
      </c>
      <c r="F19" s="713"/>
      <c r="G19" s="210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4">
        <f t="shared" si="1"/>
        <v>893.40000000000009</v>
      </c>
      <c r="K19" s="210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10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80"/>
      <c r="B20" s="336"/>
      <c r="C20" s="714"/>
      <c r="D20" s="363" t="s">
        <v>21</v>
      </c>
      <c r="E20" s="714"/>
      <c r="F20" s="716"/>
      <c r="G20" s="717"/>
      <c r="H20" s="718"/>
      <c r="I20" s="719"/>
      <c r="J20" s="335">
        <f>J19/23.5</f>
        <v>38.017021276595749</v>
      </c>
      <c r="K20" s="720"/>
      <c r="L20" s="721"/>
      <c r="M20" s="722"/>
      <c r="N20" s="722"/>
      <c r="O20" s="723"/>
      <c r="P20" s="720"/>
      <c r="Q20" s="722"/>
      <c r="R20" s="722"/>
      <c r="S20" s="722"/>
      <c r="T20" s="722"/>
      <c r="U20" s="722"/>
      <c r="V20" s="722"/>
      <c r="W20" s="723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abSelected="1" zoomScale="39" zoomScaleNormal="39" workbookViewId="0">
      <selection activeCell="F35" sqref="F35"/>
    </sheetView>
  </sheetViews>
  <sheetFormatPr defaultRowHeight="14.5" x14ac:dyDescent="0.35"/>
  <cols>
    <col min="1" max="1" width="20.1796875" customWidth="1"/>
    <col min="2" max="2" width="13.1796875" style="909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0"/>
      <c r="B4" s="915"/>
      <c r="C4" s="703" t="s">
        <v>39</v>
      </c>
      <c r="D4" s="264"/>
      <c r="E4" s="775"/>
      <c r="F4" s="703"/>
      <c r="G4" s="704"/>
      <c r="H4" s="868" t="s">
        <v>22</v>
      </c>
      <c r="I4" s="869"/>
      <c r="J4" s="870"/>
      <c r="K4" s="776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71" t="s">
        <v>0</v>
      </c>
      <c r="B5" s="916"/>
      <c r="C5" s="107" t="s">
        <v>40</v>
      </c>
      <c r="D5" s="756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3" t="s">
        <v>28</v>
      </c>
      <c r="J5" s="107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3.75" customHeight="1" x14ac:dyDescent="0.35">
      <c r="A6" s="425" t="s">
        <v>7</v>
      </c>
      <c r="B6" s="314"/>
      <c r="C6" s="147">
        <v>24</v>
      </c>
      <c r="D6" s="797" t="s">
        <v>19</v>
      </c>
      <c r="E6" s="415" t="s">
        <v>120</v>
      </c>
      <c r="F6" s="147">
        <v>150</v>
      </c>
      <c r="G6" s="711"/>
      <c r="H6" s="281">
        <v>0.6</v>
      </c>
      <c r="I6" s="39">
        <v>0.6</v>
      </c>
      <c r="J6" s="40">
        <v>14.7</v>
      </c>
      <c r="K6" s="557">
        <v>70.5</v>
      </c>
      <c r="L6" s="281">
        <v>0.03</v>
      </c>
      <c r="M6" s="39">
        <v>0.05</v>
      </c>
      <c r="N6" s="39">
        <v>7.5</v>
      </c>
      <c r="O6" s="39">
        <v>0</v>
      </c>
      <c r="P6" s="42">
        <v>0</v>
      </c>
      <c r="Q6" s="281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9"/>
      <c r="B7" s="138"/>
      <c r="C7" s="144">
        <v>31</v>
      </c>
      <c r="D7" s="798" t="s">
        <v>9</v>
      </c>
      <c r="E7" s="695" t="s">
        <v>78</v>
      </c>
      <c r="F7" s="696">
        <v>200</v>
      </c>
      <c r="G7" s="108"/>
      <c r="H7" s="252">
        <v>5.74</v>
      </c>
      <c r="I7" s="13">
        <v>8.7799999999999994</v>
      </c>
      <c r="J7" s="43">
        <v>8.74</v>
      </c>
      <c r="K7" s="304">
        <v>138.04</v>
      </c>
      <c r="L7" s="252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5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98"/>
      <c r="B8" s="177" t="s">
        <v>76</v>
      </c>
      <c r="C8" s="195">
        <v>148</v>
      </c>
      <c r="D8" s="799" t="s">
        <v>10</v>
      </c>
      <c r="E8" s="317" t="s">
        <v>113</v>
      </c>
      <c r="F8" s="583">
        <v>90</v>
      </c>
      <c r="G8" s="177"/>
      <c r="H8" s="437">
        <v>19.52</v>
      </c>
      <c r="I8" s="83">
        <v>10.17</v>
      </c>
      <c r="J8" s="438">
        <v>5.89</v>
      </c>
      <c r="K8" s="558">
        <v>193.12</v>
      </c>
      <c r="L8" s="437">
        <v>0.11</v>
      </c>
      <c r="M8" s="83">
        <v>0.16</v>
      </c>
      <c r="N8" s="83">
        <v>1.57</v>
      </c>
      <c r="O8" s="83">
        <v>300</v>
      </c>
      <c r="P8" s="498">
        <v>0.44</v>
      </c>
      <c r="Q8" s="437">
        <v>129.65</v>
      </c>
      <c r="R8" s="83">
        <v>270.19</v>
      </c>
      <c r="S8" s="83">
        <v>64.94</v>
      </c>
      <c r="T8" s="83">
        <v>1.28</v>
      </c>
      <c r="U8" s="83">
        <v>460.93</v>
      </c>
      <c r="V8" s="83">
        <v>0.14000000000000001</v>
      </c>
      <c r="W8" s="83">
        <v>1.7000000000000001E-2</v>
      </c>
      <c r="X8" s="438">
        <v>0.66</v>
      </c>
    </row>
    <row r="9" spans="1:24" s="16" customFormat="1" ht="51" customHeight="1" x14ac:dyDescent="0.35">
      <c r="A9" s="98"/>
      <c r="B9" s="177" t="s">
        <v>76</v>
      </c>
      <c r="C9" s="195">
        <v>22</v>
      </c>
      <c r="D9" s="554" t="s">
        <v>64</v>
      </c>
      <c r="E9" s="317" t="s">
        <v>160</v>
      </c>
      <c r="F9" s="177">
        <v>150</v>
      </c>
      <c r="G9" s="195"/>
      <c r="H9" s="355">
        <v>2.41</v>
      </c>
      <c r="I9" s="58">
        <v>7.02</v>
      </c>
      <c r="J9" s="59">
        <v>14.18</v>
      </c>
      <c r="K9" s="255">
        <v>130.79</v>
      </c>
      <c r="L9" s="254">
        <v>0.08</v>
      </c>
      <c r="M9" s="254">
        <v>7.0000000000000007E-2</v>
      </c>
      <c r="N9" s="58">
        <v>13.63</v>
      </c>
      <c r="O9" s="58">
        <v>420</v>
      </c>
      <c r="P9" s="59">
        <v>0.06</v>
      </c>
      <c r="Q9" s="355">
        <v>35.24</v>
      </c>
      <c r="R9" s="58">
        <v>63.07</v>
      </c>
      <c r="S9" s="58">
        <v>28.07</v>
      </c>
      <c r="T9" s="58">
        <v>1.03</v>
      </c>
      <c r="U9" s="58">
        <v>482.73</v>
      </c>
      <c r="V9" s="58">
        <v>5.0000000000000001E-3</v>
      </c>
      <c r="W9" s="58">
        <v>0</v>
      </c>
      <c r="X9" s="78">
        <v>0.03</v>
      </c>
    </row>
    <row r="10" spans="1:24" s="16" customFormat="1" ht="43.5" customHeight="1" x14ac:dyDescent="0.35">
      <c r="A10" s="98"/>
      <c r="B10" s="109"/>
      <c r="C10" s="142">
        <v>114</v>
      </c>
      <c r="D10" s="191" t="s">
        <v>46</v>
      </c>
      <c r="E10" s="229" t="s">
        <v>52</v>
      </c>
      <c r="F10" s="296">
        <v>200</v>
      </c>
      <c r="G10" s="160"/>
      <c r="H10" s="251">
        <v>0</v>
      </c>
      <c r="I10" s="15">
        <v>0</v>
      </c>
      <c r="J10" s="41">
        <v>7.27</v>
      </c>
      <c r="K10" s="271">
        <v>28.73</v>
      </c>
      <c r="L10" s="251">
        <v>0</v>
      </c>
      <c r="M10" s="17">
        <v>0</v>
      </c>
      <c r="N10" s="15">
        <v>0</v>
      </c>
      <c r="O10" s="15">
        <v>0</v>
      </c>
      <c r="P10" s="18">
        <v>0</v>
      </c>
      <c r="Q10" s="251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3.75" customHeight="1" x14ac:dyDescent="0.35">
      <c r="A11" s="98"/>
      <c r="B11" s="109"/>
      <c r="C11" s="223">
        <v>119</v>
      </c>
      <c r="D11" s="686" t="s">
        <v>14</v>
      </c>
      <c r="E11" s="161" t="s">
        <v>55</v>
      </c>
      <c r="F11" s="143">
        <v>45</v>
      </c>
      <c r="G11" s="109"/>
      <c r="H11" s="289">
        <v>3.42</v>
      </c>
      <c r="I11" s="20">
        <v>0.36</v>
      </c>
      <c r="J11" s="46">
        <v>22.14</v>
      </c>
      <c r="K11" s="303">
        <v>105.75</v>
      </c>
      <c r="L11" s="289">
        <v>0.05</v>
      </c>
      <c r="M11" s="20">
        <v>0.01</v>
      </c>
      <c r="N11" s="20">
        <v>0</v>
      </c>
      <c r="O11" s="20">
        <v>0</v>
      </c>
      <c r="P11" s="21">
        <v>0</v>
      </c>
      <c r="Q11" s="289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33.75" customHeight="1" x14ac:dyDescent="0.35">
      <c r="A12" s="98"/>
      <c r="B12" s="109"/>
      <c r="C12" s="143">
        <v>120</v>
      </c>
      <c r="D12" s="686" t="s">
        <v>15</v>
      </c>
      <c r="E12" s="161" t="s">
        <v>47</v>
      </c>
      <c r="F12" s="143">
        <v>25</v>
      </c>
      <c r="G12" s="109"/>
      <c r="H12" s="289">
        <v>1.65</v>
      </c>
      <c r="I12" s="20">
        <v>0.3</v>
      </c>
      <c r="J12" s="46">
        <v>10.050000000000001</v>
      </c>
      <c r="K12" s="303">
        <v>49.5</v>
      </c>
      <c r="L12" s="289">
        <v>0.04</v>
      </c>
      <c r="M12" s="20">
        <v>0.02</v>
      </c>
      <c r="N12" s="20">
        <v>0</v>
      </c>
      <c r="O12" s="20">
        <v>0</v>
      </c>
      <c r="P12" s="21">
        <v>0</v>
      </c>
      <c r="Q12" s="289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98"/>
      <c r="B13" s="176" t="s">
        <v>74</v>
      </c>
      <c r="C13" s="379"/>
      <c r="D13" s="800"/>
      <c r="E13" s="318" t="s">
        <v>20</v>
      </c>
      <c r="F13" s="309" t="e">
        <f>F6+F7+#REF!+#REF!+F10+F11+F12</f>
        <v>#REF!</v>
      </c>
      <c r="G13" s="496"/>
      <c r="H13" s="211" t="e">
        <f>H6+H7+#REF!+#REF!+H10+H11+H12</f>
        <v>#REF!</v>
      </c>
      <c r="I13" s="22" t="e">
        <f>I6+I7+#REF!+#REF!+I10+I11+I12</f>
        <v>#REF!</v>
      </c>
      <c r="J13" s="64" t="e">
        <f>J6+J7+#REF!+#REF!+J10+J11+J12</f>
        <v>#REF!</v>
      </c>
      <c r="K13" s="506" t="e">
        <f>K6+K7+#REF!+#REF!+K10+K11+K12</f>
        <v>#REF!</v>
      </c>
      <c r="L13" s="211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20" t="e">
        <f>P6+P7+#REF!+#REF!+P10+P11+P12</f>
        <v>#REF!</v>
      </c>
      <c r="Q13" s="211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4" t="e">
        <f>X6+X7+#REF!+#REF!+X10+X11+X12</f>
        <v>#REF!</v>
      </c>
    </row>
    <row r="14" spans="1:24" s="16" customFormat="1" ht="33.75" customHeight="1" x14ac:dyDescent="0.35">
      <c r="A14" s="98"/>
      <c r="B14" s="552" t="s">
        <v>76</v>
      </c>
      <c r="C14" s="683"/>
      <c r="D14" s="801"/>
      <c r="E14" s="319" t="s">
        <v>20</v>
      </c>
      <c r="F14" s="308" t="e">
        <f>F6+F7+F8+#REF!+F10+F11+F12</f>
        <v>#REF!</v>
      </c>
      <c r="G14" s="508"/>
      <c r="H14" s="322">
        <f>H6+H7+H8+H9+H10+H11+H12</f>
        <v>33.339999999999996</v>
      </c>
      <c r="I14" s="57">
        <f>I6+I7+I8+I9+I10+I11+I12</f>
        <v>27.229999999999997</v>
      </c>
      <c r="J14" s="79">
        <f>J6+J7+J8+J9+J10+J11+J12</f>
        <v>82.97</v>
      </c>
      <c r="K14" s="507">
        <f>K6+K7+K8+K9+K10+K11+K12</f>
        <v>716.43</v>
      </c>
      <c r="L14" s="322">
        <f>L6+L7+L8+L9+L10+L11+L12</f>
        <v>0.35</v>
      </c>
      <c r="M14" s="57">
        <f>M6+M7+M8+M9+M10+M11+M12</f>
        <v>0.39000000000000007</v>
      </c>
      <c r="N14" s="57">
        <f>N6+N7+N8+N9+N10+N11+N12</f>
        <v>27.94</v>
      </c>
      <c r="O14" s="57">
        <f>O6+O7+O8+O9+O10+O11+O12</f>
        <v>852.8</v>
      </c>
      <c r="P14" s="840">
        <f>P6+P7+P8+P9+P10+P11+P12</f>
        <v>0.56000000000000005</v>
      </c>
      <c r="Q14" s="322">
        <f>Q6+Q7+Q8+Q9+Q10+Q11+Q12</f>
        <v>243.7</v>
      </c>
      <c r="R14" s="57">
        <f>R6+R7+R8+R9+R10+R11+R12</f>
        <v>501.52</v>
      </c>
      <c r="S14" s="57">
        <f>S6+S7+S8+S9+S10+S11+S12</f>
        <v>149.37</v>
      </c>
      <c r="T14" s="57">
        <f>T6+T7+T8+T9+T10+T11+T12</f>
        <v>5.09</v>
      </c>
      <c r="U14" s="57">
        <f>U6+U7+U8+U9+U10+U11+U12</f>
        <v>1555.85</v>
      </c>
      <c r="V14" s="57">
        <f>V6+V7+V8+V9+V10+V11+V12</f>
        <v>0.15400000000000003</v>
      </c>
      <c r="W14" s="57">
        <f>W6+W7+W8+W9+W10+W11+W12</f>
        <v>2.1000000000000001E-2</v>
      </c>
      <c r="X14" s="79">
        <f>X6+X7+X8+X9+X10+X11+X12</f>
        <v>7.266</v>
      </c>
    </row>
    <row r="15" spans="1:24" s="16" customFormat="1" ht="33.75" customHeight="1" x14ac:dyDescent="0.35">
      <c r="A15" s="98"/>
      <c r="B15" s="536" t="s">
        <v>74</v>
      </c>
      <c r="C15" s="384"/>
      <c r="D15" s="802"/>
      <c r="E15" s="318" t="s">
        <v>21</v>
      </c>
      <c r="F15" s="455"/>
      <c r="G15" s="536"/>
      <c r="H15" s="211"/>
      <c r="I15" s="22"/>
      <c r="J15" s="64"/>
      <c r="K15" s="559" t="e">
        <f>K13/23.5</f>
        <v>#REF!</v>
      </c>
      <c r="L15" s="211"/>
      <c r="M15" s="22"/>
      <c r="N15" s="22"/>
      <c r="O15" s="22"/>
      <c r="P15" s="120"/>
      <c r="Q15" s="211"/>
      <c r="R15" s="22"/>
      <c r="S15" s="22"/>
      <c r="T15" s="22"/>
      <c r="U15" s="22"/>
      <c r="V15" s="22"/>
      <c r="W15" s="22"/>
      <c r="X15" s="64"/>
    </row>
    <row r="16" spans="1:24" s="16" customFormat="1" ht="33.75" customHeight="1" thickBot="1" x14ac:dyDescent="0.4">
      <c r="A16" s="125"/>
      <c r="B16" s="178" t="s">
        <v>76</v>
      </c>
      <c r="C16" s="577"/>
      <c r="D16" s="768"/>
      <c r="E16" s="843" t="s">
        <v>21</v>
      </c>
      <c r="F16" s="197"/>
      <c r="G16" s="178"/>
      <c r="H16" s="460"/>
      <c r="I16" s="461"/>
      <c r="J16" s="462"/>
      <c r="K16" s="560">
        <f>K14/23.5</f>
        <v>30.486382978723402</v>
      </c>
      <c r="L16" s="460"/>
      <c r="M16" s="461"/>
      <c r="N16" s="461"/>
      <c r="O16" s="461"/>
      <c r="P16" s="511"/>
      <c r="Q16" s="460"/>
      <c r="R16" s="461"/>
      <c r="S16" s="461"/>
      <c r="T16" s="461"/>
      <c r="U16" s="461"/>
      <c r="V16" s="461"/>
      <c r="W16" s="461"/>
      <c r="X16" s="462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406"/>
      <c r="B18" s="923"/>
      <c r="C18" s="292"/>
      <c r="D18" s="225"/>
      <c r="E18" s="25"/>
      <c r="F18" s="26"/>
      <c r="G18" s="11"/>
      <c r="H18" s="9"/>
      <c r="I18" s="11"/>
      <c r="J18" s="11"/>
    </row>
    <row r="19" spans="1:18" ht="18" x14ac:dyDescent="0.35">
      <c r="A19" s="697" t="s">
        <v>66</v>
      </c>
      <c r="B19" s="914"/>
      <c r="C19" s="698"/>
      <c r="D19" s="698"/>
      <c r="E19" s="25"/>
      <c r="F19" s="26"/>
      <c r="G19" s="11"/>
      <c r="H19" s="11"/>
      <c r="I19" s="11"/>
      <c r="J19" s="11"/>
      <c r="R19" s="524"/>
    </row>
    <row r="20" spans="1:18" ht="18" x14ac:dyDescent="0.35">
      <c r="A20" s="700" t="s">
        <v>67</v>
      </c>
      <c r="B20" s="910"/>
      <c r="C20" s="124"/>
      <c r="D20" s="70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90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908"/>
      <c r="C2" s="7"/>
      <c r="D2" s="6" t="s">
        <v>3</v>
      </c>
      <c r="E2" s="839"/>
      <c r="F2" s="8" t="s">
        <v>2</v>
      </c>
      <c r="G2" s="129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8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924"/>
      <c r="C4" s="853" t="s">
        <v>39</v>
      </c>
      <c r="D4" s="264"/>
      <c r="E4" s="775"/>
      <c r="F4" s="851"/>
      <c r="G4" s="853"/>
      <c r="H4" s="868" t="s">
        <v>22</v>
      </c>
      <c r="I4" s="869"/>
      <c r="J4" s="870"/>
      <c r="K4" s="776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47" thickBot="1" x14ac:dyDescent="0.4">
      <c r="A5" s="87" t="s">
        <v>0</v>
      </c>
      <c r="B5" s="925"/>
      <c r="C5" s="113" t="s">
        <v>40</v>
      </c>
      <c r="D5" s="756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3" t="s">
        <v>28</v>
      </c>
      <c r="J5" s="107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1.5" customHeight="1" x14ac:dyDescent="0.35">
      <c r="A6" s="639"/>
      <c r="B6" s="568"/>
      <c r="C6" s="147">
        <v>13</v>
      </c>
      <c r="D6" s="711" t="s">
        <v>19</v>
      </c>
      <c r="E6" s="415" t="s">
        <v>58</v>
      </c>
      <c r="F6" s="606">
        <v>60</v>
      </c>
      <c r="G6" s="640"/>
      <c r="H6" s="281">
        <v>1.1200000000000001</v>
      </c>
      <c r="I6" s="39">
        <v>4.2699999999999996</v>
      </c>
      <c r="J6" s="40">
        <v>6.02</v>
      </c>
      <c r="K6" s="204">
        <v>68.62</v>
      </c>
      <c r="L6" s="281">
        <v>0.03</v>
      </c>
      <c r="M6" s="38">
        <v>0.04</v>
      </c>
      <c r="N6" s="39">
        <v>3.29</v>
      </c>
      <c r="O6" s="39">
        <v>450</v>
      </c>
      <c r="P6" s="42">
        <v>0</v>
      </c>
      <c r="Q6" s="281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39"/>
      <c r="B7" s="569" t="s">
        <v>74</v>
      </c>
      <c r="C7" s="194">
        <v>153</v>
      </c>
      <c r="D7" s="735" t="s">
        <v>10</v>
      </c>
      <c r="E7" s="549" t="s">
        <v>191</v>
      </c>
      <c r="F7" s="535">
        <v>90</v>
      </c>
      <c r="G7" s="795"/>
      <c r="H7" s="261">
        <v>12.52</v>
      </c>
      <c r="I7" s="55">
        <v>10</v>
      </c>
      <c r="J7" s="77">
        <v>12.3</v>
      </c>
      <c r="K7" s="260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61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7">
        <v>0.06</v>
      </c>
    </row>
    <row r="8" spans="1:24" s="16" customFormat="1" ht="27" customHeight="1" x14ac:dyDescent="0.35">
      <c r="A8" s="639"/>
      <c r="B8" s="198" t="s">
        <v>76</v>
      </c>
      <c r="C8" s="195">
        <v>89</v>
      </c>
      <c r="D8" s="727" t="s">
        <v>10</v>
      </c>
      <c r="E8" s="317" t="s">
        <v>112</v>
      </c>
      <c r="F8" s="737">
        <v>90</v>
      </c>
      <c r="G8" s="198"/>
      <c r="H8" s="355">
        <v>18.13</v>
      </c>
      <c r="I8" s="58">
        <v>17.05</v>
      </c>
      <c r="J8" s="78">
        <v>3.69</v>
      </c>
      <c r="K8" s="353">
        <v>240.96</v>
      </c>
      <c r="L8" s="355">
        <v>0.06</v>
      </c>
      <c r="M8" s="254">
        <v>0.13</v>
      </c>
      <c r="N8" s="58">
        <v>1.06</v>
      </c>
      <c r="O8" s="58">
        <v>0</v>
      </c>
      <c r="P8" s="59">
        <v>0</v>
      </c>
      <c r="Q8" s="355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8">
        <v>0.06</v>
      </c>
    </row>
    <row r="9" spans="1:24" s="16" customFormat="1" ht="26.25" customHeight="1" x14ac:dyDescent="0.35">
      <c r="A9" s="639"/>
      <c r="B9" s="181"/>
      <c r="C9" s="143">
        <v>53</v>
      </c>
      <c r="D9" s="763" t="s">
        <v>64</v>
      </c>
      <c r="E9" s="338" t="s">
        <v>60</v>
      </c>
      <c r="F9" s="108">
        <v>150</v>
      </c>
      <c r="G9" s="144"/>
      <c r="H9" s="80">
        <v>3.34</v>
      </c>
      <c r="I9" s="13">
        <v>4.91</v>
      </c>
      <c r="J9" s="23">
        <v>33.93</v>
      </c>
      <c r="K9" s="145">
        <v>191.49</v>
      </c>
      <c r="L9" s="80">
        <v>0.03</v>
      </c>
      <c r="M9" s="80">
        <v>0.02</v>
      </c>
      <c r="N9" s="13">
        <v>0</v>
      </c>
      <c r="O9" s="13">
        <v>20</v>
      </c>
      <c r="P9" s="23">
        <v>0.09</v>
      </c>
      <c r="Q9" s="252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39"/>
      <c r="B10" s="304"/>
      <c r="C10" s="223">
        <v>107</v>
      </c>
      <c r="D10" s="191" t="s">
        <v>18</v>
      </c>
      <c r="E10" s="229" t="s">
        <v>138</v>
      </c>
      <c r="F10" s="156">
        <v>200</v>
      </c>
      <c r="G10" s="713"/>
      <c r="H10" s="251">
        <v>1</v>
      </c>
      <c r="I10" s="15">
        <v>0.2</v>
      </c>
      <c r="J10" s="41">
        <v>20.2</v>
      </c>
      <c r="K10" s="202">
        <v>92</v>
      </c>
      <c r="L10" s="289">
        <v>0.02</v>
      </c>
      <c r="M10" s="19">
        <v>0.02</v>
      </c>
      <c r="N10" s="20">
        <v>4</v>
      </c>
      <c r="O10" s="20">
        <v>0</v>
      </c>
      <c r="P10" s="46">
        <v>0</v>
      </c>
      <c r="Q10" s="289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39"/>
      <c r="B11" s="181"/>
      <c r="C11" s="145">
        <v>119</v>
      </c>
      <c r="D11" s="191" t="s">
        <v>14</v>
      </c>
      <c r="E11" s="160" t="s">
        <v>55</v>
      </c>
      <c r="F11" s="296">
        <v>20</v>
      </c>
      <c r="G11" s="142"/>
      <c r="H11" s="251">
        <v>1.52</v>
      </c>
      <c r="I11" s="15">
        <v>0.16</v>
      </c>
      <c r="J11" s="41">
        <v>9.84</v>
      </c>
      <c r="K11" s="681">
        <v>47</v>
      </c>
      <c r="L11" s="251">
        <v>0.02</v>
      </c>
      <c r="M11" s="15">
        <v>0.01</v>
      </c>
      <c r="N11" s="15">
        <v>0</v>
      </c>
      <c r="O11" s="15">
        <v>0</v>
      </c>
      <c r="P11" s="18">
        <v>0</v>
      </c>
      <c r="Q11" s="25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39"/>
      <c r="B12" s="181"/>
      <c r="C12" s="142">
        <v>120</v>
      </c>
      <c r="D12" s="191" t="s">
        <v>15</v>
      </c>
      <c r="E12" s="160" t="s">
        <v>47</v>
      </c>
      <c r="F12" s="156">
        <v>20</v>
      </c>
      <c r="G12" s="713"/>
      <c r="H12" s="251">
        <v>1.32</v>
      </c>
      <c r="I12" s="15">
        <v>0.24</v>
      </c>
      <c r="J12" s="41">
        <v>8.0399999999999991</v>
      </c>
      <c r="K12" s="203">
        <v>39.6</v>
      </c>
      <c r="L12" s="289">
        <v>0.03</v>
      </c>
      <c r="M12" s="19">
        <v>0.02</v>
      </c>
      <c r="N12" s="20">
        <v>0</v>
      </c>
      <c r="O12" s="20">
        <v>0</v>
      </c>
      <c r="P12" s="46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8" t="s">
        <v>6</v>
      </c>
      <c r="B13" s="569" t="s">
        <v>74</v>
      </c>
      <c r="C13" s="394"/>
      <c r="D13" s="735"/>
      <c r="E13" s="318" t="s">
        <v>20</v>
      </c>
      <c r="F13" s="601">
        <f>F6+F7+F9+F10+F11+F12</f>
        <v>540</v>
      </c>
      <c r="G13" s="427"/>
      <c r="H13" s="211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9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20">
        <f t="shared" si="0"/>
        <v>9.9999999999999992E-2</v>
      </c>
      <c r="Q13" s="211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9"/>
      <c r="B14" s="198" t="s">
        <v>76</v>
      </c>
      <c r="C14" s="249"/>
      <c r="D14" s="803"/>
      <c r="E14" s="319" t="s">
        <v>20</v>
      </c>
      <c r="F14" s="602">
        <f>F6+F8+F9+F10+F11+F12</f>
        <v>540</v>
      </c>
      <c r="G14" s="428"/>
      <c r="H14" s="430">
        <f t="shared" ref="H14:X14" si="1">H6+H8+H9+H10+H11+H12</f>
        <v>26.43</v>
      </c>
      <c r="I14" s="65">
        <f t="shared" si="1"/>
        <v>26.83</v>
      </c>
      <c r="J14" s="431">
        <f t="shared" si="1"/>
        <v>81.72</v>
      </c>
      <c r="K14" s="308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35">
        <f t="shared" si="1"/>
        <v>0.09</v>
      </c>
      <c r="Q14" s="430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31">
        <f t="shared" si="1"/>
        <v>3</v>
      </c>
    </row>
    <row r="15" spans="1:24" s="36" customFormat="1" ht="40.5" customHeight="1" x14ac:dyDescent="0.35">
      <c r="A15" s="89"/>
      <c r="B15" s="569" t="s">
        <v>74</v>
      </c>
      <c r="C15" s="248"/>
      <c r="D15" s="804"/>
      <c r="E15" s="597" t="s">
        <v>21</v>
      </c>
      <c r="F15" s="847"/>
      <c r="G15" s="429"/>
      <c r="H15" s="432"/>
      <c r="I15" s="117"/>
      <c r="J15" s="118"/>
      <c r="K15" s="434">
        <f>K13/23.5</f>
        <v>26.769787234042553</v>
      </c>
      <c r="L15" s="433"/>
      <c r="M15" s="433"/>
      <c r="N15" s="117"/>
      <c r="O15" s="117"/>
      <c r="P15" s="436"/>
      <c r="Q15" s="432"/>
      <c r="R15" s="117"/>
      <c r="S15" s="117"/>
      <c r="T15" s="117"/>
      <c r="U15" s="117"/>
      <c r="V15" s="117"/>
      <c r="W15" s="117"/>
      <c r="X15" s="118"/>
    </row>
    <row r="16" spans="1:24" s="36" customFormat="1" ht="26.25" customHeight="1" thickBot="1" x14ac:dyDescent="0.4">
      <c r="A16" s="89"/>
      <c r="B16" s="567" t="s">
        <v>76</v>
      </c>
      <c r="C16" s="197"/>
      <c r="D16" s="733"/>
      <c r="E16" s="598" t="s">
        <v>21</v>
      </c>
      <c r="F16" s="848"/>
      <c r="G16" s="767"/>
      <c r="H16" s="323"/>
      <c r="I16" s="174"/>
      <c r="J16" s="175"/>
      <c r="K16" s="641">
        <f>K14/23.5</f>
        <v>28.922127659574471</v>
      </c>
      <c r="L16" s="642"/>
      <c r="M16" s="642"/>
      <c r="N16" s="174"/>
      <c r="O16" s="174"/>
      <c r="P16" s="199"/>
      <c r="Q16" s="323"/>
      <c r="R16" s="174"/>
      <c r="S16" s="174"/>
      <c r="T16" s="174"/>
      <c r="U16" s="174"/>
      <c r="V16" s="174"/>
      <c r="W16" s="174"/>
      <c r="X16" s="175"/>
    </row>
    <row r="17" spans="1:24" s="16" customFormat="1" ht="33.75" customHeight="1" x14ac:dyDescent="0.35">
      <c r="A17" s="90" t="s">
        <v>7</v>
      </c>
      <c r="B17" s="147"/>
      <c r="C17" s="439">
        <v>28</v>
      </c>
      <c r="D17" s="844" t="s">
        <v>19</v>
      </c>
      <c r="E17" s="440" t="s">
        <v>152</v>
      </c>
      <c r="F17" s="486">
        <v>60</v>
      </c>
      <c r="G17" s="504"/>
      <c r="H17" s="479">
        <v>0.48</v>
      </c>
      <c r="I17" s="400">
        <v>0.6</v>
      </c>
      <c r="J17" s="480">
        <v>1.56</v>
      </c>
      <c r="K17" s="505">
        <v>8.4</v>
      </c>
      <c r="L17" s="358">
        <v>0.02</v>
      </c>
      <c r="M17" s="360">
        <v>0.02</v>
      </c>
      <c r="N17" s="49">
        <v>6</v>
      </c>
      <c r="O17" s="49">
        <v>10</v>
      </c>
      <c r="P17" s="50">
        <v>0</v>
      </c>
      <c r="Q17" s="35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9"/>
      <c r="B18" s="143"/>
      <c r="C18" s="109">
        <v>40</v>
      </c>
      <c r="D18" s="845" t="s">
        <v>9</v>
      </c>
      <c r="E18" s="169" t="s">
        <v>105</v>
      </c>
      <c r="F18" s="823">
        <v>200</v>
      </c>
      <c r="G18" s="109"/>
      <c r="H18" s="262">
        <v>5</v>
      </c>
      <c r="I18" s="84">
        <v>7.6</v>
      </c>
      <c r="J18" s="85">
        <v>12.8</v>
      </c>
      <c r="K18" s="223">
        <v>139.80000000000001</v>
      </c>
      <c r="L18" s="262">
        <v>0.04</v>
      </c>
      <c r="M18" s="221">
        <v>0.1</v>
      </c>
      <c r="N18" s="84">
        <v>3.32</v>
      </c>
      <c r="O18" s="84">
        <v>152.19999999999999</v>
      </c>
      <c r="P18" s="220">
        <v>0</v>
      </c>
      <c r="Q18" s="262">
        <v>31.94</v>
      </c>
      <c r="R18" s="84">
        <v>109.2</v>
      </c>
      <c r="S18" s="84">
        <v>24.66</v>
      </c>
      <c r="T18" s="84">
        <v>1.18</v>
      </c>
      <c r="U18" s="84">
        <v>408.2</v>
      </c>
      <c r="V18" s="84">
        <v>2.4E-2</v>
      </c>
      <c r="W18" s="84">
        <v>6.0000000000000001E-3</v>
      </c>
      <c r="X18" s="220">
        <v>4.2000000000000003E-2</v>
      </c>
    </row>
    <row r="19" spans="1:24" s="36" customFormat="1" ht="33.75" customHeight="1" x14ac:dyDescent="0.35">
      <c r="A19" s="98"/>
      <c r="B19" s="143"/>
      <c r="C19" s="109">
        <v>86</v>
      </c>
      <c r="D19" s="620" t="s">
        <v>10</v>
      </c>
      <c r="E19" s="386" t="s">
        <v>80</v>
      </c>
      <c r="F19" s="823">
        <v>240</v>
      </c>
      <c r="G19" s="109"/>
      <c r="H19" s="251">
        <v>20.149999999999999</v>
      </c>
      <c r="I19" s="15">
        <v>19.079999999999998</v>
      </c>
      <c r="J19" s="18">
        <v>24.59</v>
      </c>
      <c r="K19" s="202">
        <v>350.62</v>
      </c>
      <c r="L19" s="251">
        <v>0.18</v>
      </c>
      <c r="M19" s="17">
        <v>0.21</v>
      </c>
      <c r="N19" s="15">
        <v>13.9</v>
      </c>
      <c r="O19" s="15">
        <v>10</v>
      </c>
      <c r="P19" s="41">
        <v>0</v>
      </c>
      <c r="Q19" s="251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91"/>
      <c r="B20" s="142"/>
      <c r="C20" s="108">
        <v>102</v>
      </c>
      <c r="D20" s="728" t="s">
        <v>18</v>
      </c>
      <c r="E20" s="695" t="s">
        <v>81</v>
      </c>
      <c r="F20" s="649">
        <v>200</v>
      </c>
      <c r="G20" s="108"/>
      <c r="H20" s="251">
        <v>0.83</v>
      </c>
      <c r="I20" s="15">
        <v>0.04</v>
      </c>
      <c r="J20" s="41">
        <v>15.16</v>
      </c>
      <c r="K20" s="272">
        <v>64.22</v>
      </c>
      <c r="L20" s="251">
        <v>0.01</v>
      </c>
      <c r="M20" s="15">
        <v>0.03</v>
      </c>
      <c r="N20" s="15">
        <v>0.27</v>
      </c>
      <c r="O20" s="15">
        <v>60</v>
      </c>
      <c r="P20" s="41">
        <v>0</v>
      </c>
      <c r="Q20" s="251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91"/>
      <c r="B21" s="142"/>
      <c r="C21" s="110">
        <v>119</v>
      </c>
      <c r="D21" s="607" t="s">
        <v>14</v>
      </c>
      <c r="E21" s="160" t="s">
        <v>55</v>
      </c>
      <c r="F21" s="143">
        <v>45</v>
      </c>
      <c r="G21" s="109"/>
      <c r="H21" s="289">
        <v>3.42</v>
      </c>
      <c r="I21" s="20">
        <v>0.36</v>
      </c>
      <c r="J21" s="46">
        <v>22.14</v>
      </c>
      <c r="K21" s="303">
        <v>105.75</v>
      </c>
      <c r="L21" s="289">
        <v>0.05</v>
      </c>
      <c r="M21" s="20">
        <v>0.01</v>
      </c>
      <c r="N21" s="20">
        <v>0</v>
      </c>
      <c r="O21" s="20">
        <v>0</v>
      </c>
      <c r="P21" s="21">
        <v>0</v>
      </c>
      <c r="Q21" s="289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91"/>
      <c r="B22" s="142"/>
      <c r="C22" s="138">
        <v>120</v>
      </c>
      <c r="D22" s="607" t="s">
        <v>15</v>
      </c>
      <c r="E22" s="160" t="s">
        <v>47</v>
      </c>
      <c r="F22" s="143">
        <v>25</v>
      </c>
      <c r="G22" s="109"/>
      <c r="H22" s="289">
        <v>1.65</v>
      </c>
      <c r="I22" s="20">
        <v>0.3</v>
      </c>
      <c r="J22" s="46">
        <v>10.050000000000001</v>
      </c>
      <c r="K22" s="303">
        <v>49.5</v>
      </c>
      <c r="L22" s="289">
        <v>0.04</v>
      </c>
      <c r="M22" s="20">
        <v>0.02</v>
      </c>
      <c r="N22" s="20">
        <v>0</v>
      </c>
      <c r="O22" s="20">
        <v>0</v>
      </c>
      <c r="P22" s="21">
        <v>0</v>
      </c>
      <c r="Q22" s="289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8"/>
      <c r="B23" s="143"/>
      <c r="C23" s="109"/>
      <c r="D23" s="620"/>
      <c r="E23" s="320" t="s">
        <v>20</v>
      </c>
      <c r="F23" s="421">
        <f>SUM(F17:F22)</f>
        <v>770</v>
      </c>
      <c r="G23" s="109"/>
      <c r="H23" s="289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5">
        <f>K17+K18+K19+K20+K21+K22</f>
        <v>718.29000000000008</v>
      </c>
      <c r="L23" s="289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9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5"/>
      <c r="B24" s="146"/>
      <c r="C24" s="276"/>
      <c r="D24" s="846"/>
      <c r="E24" s="363" t="s">
        <v>21</v>
      </c>
      <c r="F24" s="283"/>
      <c r="G24" s="218"/>
      <c r="H24" s="214"/>
      <c r="I24" s="51"/>
      <c r="J24" s="137"/>
      <c r="K24" s="390">
        <f>K23/23.5</f>
        <v>30.565531914893619</v>
      </c>
      <c r="L24" s="214"/>
      <c r="M24" s="166"/>
      <c r="N24" s="51"/>
      <c r="O24" s="51"/>
      <c r="P24" s="126"/>
      <c r="Q24" s="214"/>
      <c r="R24" s="51"/>
      <c r="S24" s="51"/>
      <c r="T24" s="51"/>
      <c r="U24" s="51"/>
      <c r="V24" s="51"/>
      <c r="W24" s="51"/>
      <c r="X24" s="126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97" t="s">
        <v>66</v>
      </c>
      <c r="B28" s="914"/>
      <c r="C28" s="698"/>
      <c r="D28" s="699"/>
      <c r="E28" s="25"/>
      <c r="F28" s="26"/>
      <c r="G28" s="11"/>
      <c r="H28" s="11"/>
      <c r="I28" s="11"/>
      <c r="J28" s="11"/>
    </row>
    <row r="29" spans="1:24" x14ac:dyDescent="0.35">
      <c r="A29" s="700" t="s">
        <v>67</v>
      </c>
      <c r="B29" s="910"/>
      <c r="C29" s="701"/>
      <c r="D29" s="701"/>
      <c r="E29" s="11"/>
      <c r="F29" s="11"/>
      <c r="G29" s="11"/>
      <c r="H29" s="11"/>
      <c r="I29" s="11"/>
      <c r="J29" s="11"/>
    </row>
    <row r="30" spans="1:24" x14ac:dyDescent="0.35">
      <c r="A30" s="11"/>
      <c r="B30" s="911"/>
      <c r="C30" s="371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106"/>
      <c r="C4" s="704" t="s">
        <v>39</v>
      </c>
      <c r="D4" s="774"/>
      <c r="E4" s="775"/>
      <c r="F4" s="704"/>
      <c r="G4" s="703"/>
      <c r="H4" s="868" t="s">
        <v>22</v>
      </c>
      <c r="I4" s="869"/>
      <c r="J4" s="870"/>
      <c r="K4" s="776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87" t="s">
        <v>0</v>
      </c>
      <c r="B5" s="107"/>
      <c r="C5" s="113" t="s">
        <v>40</v>
      </c>
      <c r="D5" s="871" t="s">
        <v>41</v>
      </c>
      <c r="E5" s="113" t="s">
        <v>38</v>
      </c>
      <c r="F5" s="113" t="s">
        <v>26</v>
      </c>
      <c r="G5" s="107" t="s">
        <v>37</v>
      </c>
      <c r="H5" s="136" t="s">
        <v>27</v>
      </c>
      <c r="I5" s="523" t="s">
        <v>28</v>
      </c>
      <c r="J5" s="838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26.5" customHeight="1" x14ac:dyDescent="0.35">
      <c r="A6" s="90" t="s">
        <v>6</v>
      </c>
      <c r="B6" s="486"/>
      <c r="C6" s="147">
        <v>25</v>
      </c>
      <c r="D6" s="191" t="s">
        <v>19</v>
      </c>
      <c r="E6" s="395" t="s">
        <v>50</v>
      </c>
      <c r="F6" s="230">
        <v>150</v>
      </c>
      <c r="G6" s="268"/>
      <c r="H6" s="251">
        <v>0.6</v>
      </c>
      <c r="I6" s="15">
        <v>0.45</v>
      </c>
      <c r="J6" s="41">
        <v>15.45</v>
      </c>
      <c r="K6" s="202">
        <v>70.5</v>
      </c>
      <c r="L6" s="273">
        <v>0.03</v>
      </c>
      <c r="M6" s="47">
        <v>0.05</v>
      </c>
      <c r="N6" s="37">
        <v>7.5</v>
      </c>
      <c r="O6" s="37">
        <v>0</v>
      </c>
      <c r="P6" s="48">
        <v>0</v>
      </c>
      <c r="Q6" s="273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2">
        <v>0.01</v>
      </c>
    </row>
    <row r="7" spans="1:24" s="36" customFormat="1" ht="26.5" customHeight="1" x14ac:dyDescent="0.35">
      <c r="A7" s="89"/>
      <c r="B7" s="643"/>
      <c r="C7" s="143">
        <v>227</v>
      </c>
      <c r="D7" s="222" t="s">
        <v>62</v>
      </c>
      <c r="E7" s="161" t="s">
        <v>174</v>
      </c>
      <c r="F7" s="143">
        <v>150</v>
      </c>
      <c r="G7" s="805"/>
      <c r="H7" s="404">
        <v>23.46</v>
      </c>
      <c r="I7" s="100">
        <v>11.79</v>
      </c>
      <c r="J7" s="105">
        <v>42.51</v>
      </c>
      <c r="K7" s="655">
        <v>372.4</v>
      </c>
      <c r="L7" s="99">
        <v>0.08</v>
      </c>
      <c r="M7" s="99">
        <v>0.34</v>
      </c>
      <c r="N7" s="100">
        <v>450</v>
      </c>
      <c r="O7" s="100">
        <v>0.06</v>
      </c>
      <c r="P7" s="101">
        <v>0.26</v>
      </c>
      <c r="Q7" s="404">
        <v>236.98</v>
      </c>
      <c r="R7" s="100">
        <v>280.36</v>
      </c>
      <c r="S7" s="100">
        <v>36.79</v>
      </c>
      <c r="T7" s="100">
        <v>1.1100000000000001</v>
      </c>
      <c r="U7" s="100">
        <v>205.05</v>
      </c>
      <c r="V7" s="100">
        <v>8.0000000000000002E-3</v>
      </c>
      <c r="W7" s="100">
        <v>2.7E-2</v>
      </c>
      <c r="X7" s="105">
        <v>0.06</v>
      </c>
    </row>
    <row r="8" spans="1:24" s="36" customFormat="1" ht="26.5" customHeight="1" x14ac:dyDescent="0.35">
      <c r="A8" s="89"/>
      <c r="B8" s="643"/>
      <c r="C8" s="143">
        <v>113</v>
      </c>
      <c r="D8" s="222" t="s">
        <v>5</v>
      </c>
      <c r="E8" s="161" t="s">
        <v>11</v>
      </c>
      <c r="F8" s="143">
        <v>200</v>
      </c>
      <c r="G8" s="805"/>
      <c r="H8" s="262">
        <v>0.04</v>
      </c>
      <c r="I8" s="84">
        <v>0</v>
      </c>
      <c r="J8" s="220">
        <v>7.4</v>
      </c>
      <c r="K8" s="223">
        <v>30.26</v>
      </c>
      <c r="L8" s="221">
        <v>0</v>
      </c>
      <c r="M8" s="221">
        <v>0</v>
      </c>
      <c r="N8" s="84">
        <v>0.8</v>
      </c>
      <c r="O8" s="84">
        <v>0</v>
      </c>
      <c r="P8" s="85">
        <v>0</v>
      </c>
      <c r="Q8" s="262">
        <v>2.02</v>
      </c>
      <c r="R8" s="84">
        <v>0.99</v>
      </c>
      <c r="S8" s="84">
        <v>0.55000000000000004</v>
      </c>
      <c r="T8" s="84">
        <v>0.05</v>
      </c>
      <c r="U8" s="84">
        <v>7.05</v>
      </c>
      <c r="V8" s="84">
        <v>0</v>
      </c>
      <c r="W8" s="84">
        <v>0</v>
      </c>
      <c r="X8" s="220">
        <v>0</v>
      </c>
    </row>
    <row r="9" spans="1:24" s="36" customFormat="1" ht="40.5" customHeight="1" x14ac:dyDescent="0.35">
      <c r="A9" s="89"/>
      <c r="B9" s="109"/>
      <c r="C9" s="142">
        <v>121</v>
      </c>
      <c r="D9" s="191" t="s">
        <v>14</v>
      </c>
      <c r="E9" s="160" t="s">
        <v>51</v>
      </c>
      <c r="F9" s="142">
        <v>30</v>
      </c>
      <c r="G9" s="278"/>
      <c r="H9" s="289">
        <v>2.25</v>
      </c>
      <c r="I9" s="20">
        <v>0.87</v>
      </c>
      <c r="J9" s="46">
        <v>14.94</v>
      </c>
      <c r="K9" s="205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9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9"/>
      <c r="B10" s="109"/>
      <c r="C10" s="145"/>
      <c r="D10" s="191"/>
      <c r="E10" s="784" t="s">
        <v>20</v>
      </c>
      <c r="F10" s="327">
        <f>SUM(F6:F9)</f>
        <v>530</v>
      </c>
      <c r="G10" s="713"/>
      <c r="H10" s="251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68">
        <f t="shared" si="0"/>
        <v>551.76</v>
      </c>
      <c r="L10" s="289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9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9"/>
      <c r="B11" s="109"/>
      <c r="C11" s="142"/>
      <c r="D11" s="191"/>
      <c r="E11" s="784" t="s">
        <v>21</v>
      </c>
      <c r="F11" s="327"/>
      <c r="G11" s="713"/>
      <c r="H11" s="251"/>
      <c r="I11" s="15"/>
      <c r="J11" s="41"/>
      <c r="K11" s="368">
        <f>K10/23.5</f>
        <v>23.479148936170212</v>
      </c>
      <c r="L11" s="289"/>
      <c r="M11" s="19"/>
      <c r="N11" s="20"/>
      <c r="O11" s="20"/>
      <c r="P11" s="46"/>
      <c r="Q11" s="289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90" t="s">
        <v>7</v>
      </c>
      <c r="B12" s="314"/>
      <c r="C12" s="298">
        <v>9</v>
      </c>
      <c r="D12" s="760" t="s">
        <v>19</v>
      </c>
      <c r="E12" s="761" t="s">
        <v>92</v>
      </c>
      <c r="F12" s="762">
        <v>60</v>
      </c>
      <c r="G12" s="561"/>
      <c r="H12" s="281">
        <v>1.29</v>
      </c>
      <c r="I12" s="39">
        <v>4.2699999999999996</v>
      </c>
      <c r="J12" s="40">
        <v>6.97</v>
      </c>
      <c r="K12" s="332">
        <v>72.75</v>
      </c>
      <c r="L12" s="281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81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8"/>
      <c r="B13" s="108"/>
      <c r="C13" s="143">
        <v>41</v>
      </c>
      <c r="D13" s="222" t="s">
        <v>9</v>
      </c>
      <c r="E13" s="386" t="s">
        <v>84</v>
      </c>
      <c r="F13" s="238">
        <v>200</v>
      </c>
      <c r="G13" s="405"/>
      <c r="H13" s="262">
        <v>6.66</v>
      </c>
      <c r="I13" s="84">
        <v>5.51</v>
      </c>
      <c r="J13" s="220">
        <v>8.75</v>
      </c>
      <c r="K13" s="403">
        <v>111.57</v>
      </c>
      <c r="L13" s="262">
        <v>7.0000000000000007E-2</v>
      </c>
      <c r="M13" s="84">
        <v>0.06</v>
      </c>
      <c r="N13" s="84">
        <v>2.75</v>
      </c>
      <c r="O13" s="84">
        <v>110</v>
      </c>
      <c r="P13" s="85">
        <v>0</v>
      </c>
      <c r="Q13" s="262">
        <v>22.94</v>
      </c>
      <c r="R13" s="84">
        <v>97.77</v>
      </c>
      <c r="S13" s="84">
        <v>22.1</v>
      </c>
      <c r="T13" s="84">
        <v>1.38</v>
      </c>
      <c r="U13" s="84">
        <v>299.77999999999997</v>
      </c>
      <c r="V13" s="84">
        <v>4.0000000000000001E-3</v>
      </c>
      <c r="W13" s="84">
        <v>2E-3</v>
      </c>
      <c r="X13" s="220">
        <v>0.03</v>
      </c>
    </row>
    <row r="14" spans="1:24" s="36" customFormat="1" ht="33.75" customHeight="1" x14ac:dyDescent="0.35">
      <c r="A14" s="98"/>
      <c r="B14" s="643"/>
      <c r="C14" s="143">
        <v>81</v>
      </c>
      <c r="D14" s="222" t="s">
        <v>10</v>
      </c>
      <c r="E14" s="169" t="s">
        <v>73</v>
      </c>
      <c r="F14" s="725">
        <v>90</v>
      </c>
      <c r="G14" s="180"/>
      <c r="H14" s="289">
        <v>23.81</v>
      </c>
      <c r="I14" s="20">
        <v>19.829999999999998</v>
      </c>
      <c r="J14" s="46">
        <v>0.72</v>
      </c>
      <c r="K14" s="288">
        <v>274.56</v>
      </c>
      <c r="L14" s="289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9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91"/>
      <c r="B15" s="109"/>
      <c r="C15" s="143">
        <v>124</v>
      </c>
      <c r="D15" s="222" t="s">
        <v>87</v>
      </c>
      <c r="E15" s="386" t="s">
        <v>85</v>
      </c>
      <c r="F15" s="238">
        <v>150</v>
      </c>
      <c r="G15" s="405"/>
      <c r="H15" s="262">
        <v>3.93</v>
      </c>
      <c r="I15" s="84">
        <v>4.24</v>
      </c>
      <c r="J15" s="220">
        <v>21.84</v>
      </c>
      <c r="K15" s="403">
        <v>140.55000000000001</v>
      </c>
      <c r="L15" s="262">
        <v>0.11</v>
      </c>
      <c r="M15" s="84">
        <v>0.02</v>
      </c>
      <c r="N15" s="84">
        <v>0</v>
      </c>
      <c r="O15" s="84">
        <v>10</v>
      </c>
      <c r="P15" s="85">
        <v>0.06</v>
      </c>
      <c r="Q15" s="262">
        <v>10.9</v>
      </c>
      <c r="R15" s="84">
        <v>74.540000000000006</v>
      </c>
      <c r="S15" s="84">
        <v>26.07</v>
      </c>
      <c r="T15" s="84">
        <v>0.86</v>
      </c>
      <c r="U15" s="84">
        <v>64.319999999999993</v>
      </c>
      <c r="V15" s="84">
        <v>1E-3</v>
      </c>
      <c r="W15" s="84">
        <v>1E-3</v>
      </c>
      <c r="X15" s="220">
        <v>0.01</v>
      </c>
    </row>
    <row r="16" spans="1:24" s="16" customFormat="1" ht="33.75" customHeight="1" x14ac:dyDescent="0.35">
      <c r="A16" s="91"/>
      <c r="B16" s="403"/>
      <c r="C16" s="223">
        <v>100</v>
      </c>
      <c r="D16" s="222" t="s">
        <v>88</v>
      </c>
      <c r="E16" s="161" t="s">
        <v>86</v>
      </c>
      <c r="F16" s="143">
        <v>200</v>
      </c>
      <c r="G16" s="405"/>
      <c r="H16" s="289">
        <v>0.15</v>
      </c>
      <c r="I16" s="20">
        <v>0.04</v>
      </c>
      <c r="J16" s="46">
        <v>12.83</v>
      </c>
      <c r="K16" s="288">
        <v>52.45</v>
      </c>
      <c r="L16" s="251">
        <v>0</v>
      </c>
      <c r="M16" s="15">
        <v>0</v>
      </c>
      <c r="N16" s="15">
        <v>1.2</v>
      </c>
      <c r="O16" s="15">
        <v>0</v>
      </c>
      <c r="P16" s="18">
        <v>0</v>
      </c>
      <c r="Q16" s="251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91"/>
      <c r="B17" s="403"/>
      <c r="C17" s="223">
        <v>119</v>
      </c>
      <c r="D17" s="222" t="s">
        <v>14</v>
      </c>
      <c r="E17" s="161" t="s">
        <v>55</v>
      </c>
      <c r="F17" s="296">
        <v>20</v>
      </c>
      <c r="G17" s="142"/>
      <c r="H17" s="251">
        <v>1.52</v>
      </c>
      <c r="I17" s="15">
        <v>0.16</v>
      </c>
      <c r="J17" s="41">
        <v>9.84</v>
      </c>
      <c r="K17" s="681">
        <v>47</v>
      </c>
      <c r="L17" s="251">
        <v>0.02</v>
      </c>
      <c r="M17" s="15">
        <v>0.01</v>
      </c>
      <c r="N17" s="15">
        <v>0</v>
      </c>
      <c r="O17" s="15">
        <v>0</v>
      </c>
      <c r="P17" s="18">
        <v>0</v>
      </c>
      <c r="Q17" s="251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8"/>
      <c r="B18" s="109"/>
      <c r="C18" s="143">
        <v>120</v>
      </c>
      <c r="D18" s="222" t="s">
        <v>15</v>
      </c>
      <c r="E18" s="161" t="s">
        <v>47</v>
      </c>
      <c r="F18" s="138">
        <v>20</v>
      </c>
      <c r="G18" s="142"/>
      <c r="H18" s="251">
        <v>1.32</v>
      </c>
      <c r="I18" s="15">
        <v>0.24</v>
      </c>
      <c r="J18" s="41">
        <v>8.0399999999999991</v>
      </c>
      <c r="K18" s="682">
        <v>39.6</v>
      </c>
      <c r="L18" s="289">
        <v>0.03</v>
      </c>
      <c r="M18" s="20">
        <v>0.02</v>
      </c>
      <c r="N18" s="20">
        <v>0</v>
      </c>
      <c r="O18" s="20">
        <v>0</v>
      </c>
      <c r="P18" s="21">
        <v>0</v>
      </c>
      <c r="Q18" s="289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8"/>
      <c r="B19" s="643"/>
      <c r="C19" s="148"/>
      <c r="D19" s="518"/>
      <c r="E19" s="320" t="s">
        <v>20</v>
      </c>
      <c r="F19" s="206">
        <f>F12+F13+F14+F15+F16+F17+F18</f>
        <v>740</v>
      </c>
      <c r="G19" s="305"/>
      <c r="H19" s="212">
        <f t="shared" ref="H19:X19" si="1">H12+H13+H14+H15+H16+H17+H18</f>
        <v>38.68</v>
      </c>
      <c r="I19" s="34">
        <f t="shared" si="1"/>
        <v>34.29</v>
      </c>
      <c r="J19" s="69">
        <f t="shared" si="1"/>
        <v>68.990000000000009</v>
      </c>
      <c r="K19" s="651">
        <f t="shared" si="1"/>
        <v>738.48000000000013</v>
      </c>
      <c r="L19" s="212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2">
        <f t="shared" si="1"/>
        <v>6.9999999999999993E-2</v>
      </c>
      <c r="Q19" s="212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9">
        <f t="shared" si="1"/>
        <v>3.1</v>
      </c>
    </row>
    <row r="20" spans="1:24" s="16" customFormat="1" ht="33.75" customHeight="1" thickBot="1" x14ac:dyDescent="0.4">
      <c r="A20" s="125"/>
      <c r="B20" s="652"/>
      <c r="C20" s="146"/>
      <c r="D20" s="416"/>
      <c r="E20" s="363" t="s">
        <v>21</v>
      </c>
      <c r="F20" s="389"/>
      <c r="G20" s="218"/>
      <c r="H20" s="214"/>
      <c r="I20" s="51"/>
      <c r="J20" s="126"/>
      <c r="K20" s="502">
        <f>K19/23.5</f>
        <v>31.424680851063837</v>
      </c>
      <c r="L20" s="214"/>
      <c r="M20" s="51"/>
      <c r="N20" s="51"/>
      <c r="O20" s="51"/>
      <c r="P20" s="137"/>
      <c r="Q20" s="214"/>
      <c r="R20" s="51"/>
      <c r="S20" s="51"/>
      <c r="T20" s="51"/>
      <c r="U20" s="51"/>
      <c r="V20" s="51"/>
      <c r="W20" s="51"/>
      <c r="X20" s="126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8"/>
      <c r="B22" s="291"/>
      <c r="C22" s="291"/>
      <c r="D22" s="292"/>
      <c r="E22" s="293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6"/>
      <c r="C4" s="704" t="s">
        <v>39</v>
      </c>
      <c r="D4" s="806"/>
      <c r="E4" s="775"/>
      <c r="F4" s="704"/>
      <c r="G4" s="703"/>
      <c r="H4" s="868" t="s">
        <v>22</v>
      </c>
      <c r="I4" s="869"/>
      <c r="J4" s="870"/>
      <c r="K4" s="709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47" thickBot="1" x14ac:dyDescent="0.4">
      <c r="A5" s="151" t="s">
        <v>0</v>
      </c>
      <c r="B5" s="113"/>
      <c r="C5" s="113" t="s">
        <v>40</v>
      </c>
      <c r="D5" s="880" t="s">
        <v>41</v>
      </c>
      <c r="E5" s="113" t="s">
        <v>38</v>
      </c>
      <c r="F5" s="113" t="s">
        <v>26</v>
      </c>
      <c r="G5" s="107" t="s">
        <v>37</v>
      </c>
      <c r="H5" s="882" t="s">
        <v>27</v>
      </c>
      <c r="I5" s="523" t="s">
        <v>28</v>
      </c>
      <c r="J5" s="883" t="s">
        <v>29</v>
      </c>
      <c r="K5" s="710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547" t="s">
        <v>124</v>
      </c>
      <c r="Q5" s="547" t="s">
        <v>33</v>
      </c>
      <c r="R5" s="547" t="s">
        <v>34</v>
      </c>
      <c r="S5" s="547" t="s">
        <v>35</v>
      </c>
      <c r="T5" s="547" t="s">
        <v>36</v>
      </c>
      <c r="U5" s="547" t="s">
        <v>125</v>
      </c>
      <c r="V5" s="547" t="s">
        <v>126</v>
      </c>
      <c r="W5" s="547" t="s">
        <v>127</v>
      </c>
      <c r="X5" s="704" t="s">
        <v>128</v>
      </c>
    </row>
    <row r="6" spans="1:24" s="16" customFormat="1" ht="26.5" customHeight="1" x14ac:dyDescent="0.35">
      <c r="A6" s="114" t="s">
        <v>6</v>
      </c>
      <c r="B6" s="147"/>
      <c r="C6" s="156">
        <v>25</v>
      </c>
      <c r="D6" s="491" t="s">
        <v>19</v>
      </c>
      <c r="E6" s="494" t="s">
        <v>50</v>
      </c>
      <c r="F6" s="230">
        <v>150</v>
      </c>
      <c r="G6" s="376"/>
      <c r="H6" s="358">
        <v>0.6</v>
      </c>
      <c r="I6" s="49">
        <v>0.45</v>
      </c>
      <c r="J6" s="50">
        <v>15.45</v>
      </c>
      <c r="K6" s="288">
        <v>70.5</v>
      </c>
      <c r="L6" s="358">
        <v>0.03</v>
      </c>
      <c r="M6" s="49">
        <v>0.05</v>
      </c>
      <c r="N6" s="49">
        <v>7.5</v>
      </c>
      <c r="O6" s="49">
        <v>0</v>
      </c>
      <c r="P6" s="413">
        <v>0</v>
      </c>
      <c r="Q6" s="358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52"/>
      <c r="B7" s="131"/>
      <c r="C7" s="600">
        <v>125</v>
      </c>
      <c r="D7" s="492" t="s">
        <v>89</v>
      </c>
      <c r="E7" s="140" t="s">
        <v>161</v>
      </c>
      <c r="F7" s="143">
        <v>150</v>
      </c>
      <c r="G7" s="222"/>
      <c r="H7" s="404">
        <v>7.85</v>
      </c>
      <c r="I7" s="100">
        <v>5.23</v>
      </c>
      <c r="J7" s="105">
        <v>41.29</v>
      </c>
      <c r="K7" s="489">
        <v>243.85</v>
      </c>
      <c r="L7" s="333">
        <v>0.08</v>
      </c>
      <c r="M7" s="27">
        <v>0.04</v>
      </c>
      <c r="N7" s="27">
        <v>0.01</v>
      </c>
      <c r="O7" s="27">
        <v>20</v>
      </c>
      <c r="P7" s="678">
        <v>0.11</v>
      </c>
      <c r="Q7" s="333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52"/>
      <c r="B8" s="131"/>
      <c r="C8" s="156">
        <v>114</v>
      </c>
      <c r="D8" s="191" t="s">
        <v>46</v>
      </c>
      <c r="E8" s="229" t="s">
        <v>52</v>
      </c>
      <c r="F8" s="757">
        <v>200</v>
      </c>
      <c r="G8" s="181"/>
      <c r="H8" s="251">
        <v>0</v>
      </c>
      <c r="I8" s="15">
        <v>0</v>
      </c>
      <c r="J8" s="41">
        <v>7.27</v>
      </c>
      <c r="K8" s="271">
        <v>28.73</v>
      </c>
      <c r="L8" s="251">
        <v>0</v>
      </c>
      <c r="M8" s="15">
        <v>0</v>
      </c>
      <c r="N8" s="15">
        <v>0</v>
      </c>
      <c r="O8" s="15">
        <v>0</v>
      </c>
      <c r="P8" s="18">
        <v>0</v>
      </c>
      <c r="Q8" s="251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52"/>
      <c r="B9" s="677"/>
      <c r="C9" s="156" t="s">
        <v>169</v>
      </c>
      <c r="D9" s="191" t="s">
        <v>18</v>
      </c>
      <c r="E9" s="229" t="s">
        <v>170</v>
      </c>
      <c r="F9" s="296">
        <v>100</v>
      </c>
      <c r="G9" s="181"/>
      <c r="H9" s="251">
        <v>0</v>
      </c>
      <c r="I9" s="15">
        <v>0</v>
      </c>
      <c r="J9" s="41">
        <v>15</v>
      </c>
      <c r="K9" s="271">
        <v>60</v>
      </c>
      <c r="L9" s="251"/>
      <c r="M9" s="15"/>
      <c r="N9" s="15"/>
      <c r="O9" s="15"/>
      <c r="P9" s="18"/>
      <c r="Q9" s="251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52"/>
      <c r="B10" s="143"/>
      <c r="C10" s="624">
        <v>119</v>
      </c>
      <c r="D10" s="492" t="s">
        <v>55</v>
      </c>
      <c r="E10" s="140" t="s">
        <v>42</v>
      </c>
      <c r="F10" s="143">
        <v>30</v>
      </c>
      <c r="G10" s="467"/>
      <c r="H10" s="289">
        <v>2.2799999999999998</v>
      </c>
      <c r="I10" s="20">
        <v>0.24</v>
      </c>
      <c r="J10" s="46">
        <v>14.76</v>
      </c>
      <c r="K10" s="442">
        <v>70.5</v>
      </c>
      <c r="L10" s="289">
        <v>0.03</v>
      </c>
      <c r="M10" s="20">
        <v>0.01</v>
      </c>
      <c r="N10" s="20">
        <v>0</v>
      </c>
      <c r="O10" s="20">
        <v>0</v>
      </c>
      <c r="P10" s="21">
        <v>0</v>
      </c>
      <c r="Q10" s="289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52"/>
      <c r="B11" s="143"/>
      <c r="C11" s="600">
        <v>120</v>
      </c>
      <c r="D11" s="492" t="s">
        <v>47</v>
      </c>
      <c r="E11" s="140" t="s">
        <v>13</v>
      </c>
      <c r="F11" s="143">
        <v>30</v>
      </c>
      <c r="G11" s="467"/>
      <c r="H11" s="289">
        <v>1.98</v>
      </c>
      <c r="I11" s="20">
        <v>0.36</v>
      </c>
      <c r="J11" s="46">
        <v>12.06</v>
      </c>
      <c r="K11" s="442">
        <v>59.4</v>
      </c>
      <c r="L11" s="289">
        <v>0.05</v>
      </c>
      <c r="M11" s="20">
        <v>0.02</v>
      </c>
      <c r="N11" s="20">
        <v>0</v>
      </c>
      <c r="O11" s="20">
        <v>0</v>
      </c>
      <c r="P11" s="21">
        <v>0</v>
      </c>
      <c r="Q11" s="289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52"/>
      <c r="B12" s="143"/>
      <c r="C12" s="600"/>
      <c r="D12" s="492"/>
      <c r="E12" s="167" t="s">
        <v>20</v>
      </c>
      <c r="F12" s="284">
        <f>SUM(F6:F11)</f>
        <v>660</v>
      </c>
      <c r="G12" s="285"/>
      <c r="H12" s="212">
        <f t="shared" ref="H12:X12" si="0">SUM(H6:H11)</f>
        <v>12.709999999999999</v>
      </c>
      <c r="I12" s="34">
        <f t="shared" si="0"/>
        <v>6.2800000000000011</v>
      </c>
      <c r="J12" s="69">
        <f t="shared" si="0"/>
        <v>105.83</v>
      </c>
      <c r="K12" s="396">
        <f>SUM(K6:K11)</f>
        <v>532.98</v>
      </c>
      <c r="L12" s="212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2">
        <f t="shared" si="0"/>
        <v>0.11</v>
      </c>
      <c r="Q12" s="212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9">
        <f t="shared" si="0"/>
        <v>4.379999999999999</v>
      </c>
    </row>
    <row r="13" spans="1:24" s="36" customFormat="1" ht="26.5" customHeight="1" thickBot="1" x14ac:dyDescent="0.4">
      <c r="A13" s="152"/>
      <c r="B13" s="146"/>
      <c r="C13" s="600"/>
      <c r="D13" s="492"/>
      <c r="E13" s="495" t="s">
        <v>21</v>
      </c>
      <c r="F13" s="143"/>
      <c r="G13" s="222"/>
      <c r="H13" s="258"/>
      <c r="I13" s="163"/>
      <c r="J13" s="164"/>
      <c r="K13" s="340">
        <f>K12/23.5</f>
        <v>22.68</v>
      </c>
      <c r="L13" s="258"/>
      <c r="M13" s="163"/>
      <c r="N13" s="163"/>
      <c r="O13" s="163"/>
      <c r="P13" s="233"/>
      <c r="Q13" s="258"/>
      <c r="R13" s="163"/>
      <c r="S13" s="163"/>
      <c r="T13" s="163"/>
      <c r="U13" s="163"/>
      <c r="V13" s="163"/>
      <c r="W13" s="163"/>
      <c r="X13" s="164"/>
    </row>
    <row r="14" spans="1:24" s="16" customFormat="1" ht="26.5" customHeight="1" x14ac:dyDescent="0.35">
      <c r="A14" s="154" t="s">
        <v>7</v>
      </c>
      <c r="B14" s="147"/>
      <c r="C14" s="419">
        <v>135</v>
      </c>
      <c r="D14" s="402" t="s">
        <v>19</v>
      </c>
      <c r="E14" s="189" t="s">
        <v>162</v>
      </c>
      <c r="F14" s="165">
        <v>60</v>
      </c>
      <c r="G14" s="734"/>
      <c r="H14" s="479">
        <v>1.2</v>
      </c>
      <c r="I14" s="400">
        <v>5.4</v>
      </c>
      <c r="J14" s="480">
        <v>5.16</v>
      </c>
      <c r="K14" s="205">
        <v>73.2</v>
      </c>
      <c r="L14" s="479">
        <v>0.01</v>
      </c>
      <c r="M14" s="399">
        <v>0.03</v>
      </c>
      <c r="N14" s="400">
        <v>4.2</v>
      </c>
      <c r="O14" s="400">
        <v>90</v>
      </c>
      <c r="P14" s="401">
        <v>0</v>
      </c>
      <c r="Q14" s="479">
        <v>24.6</v>
      </c>
      <c r="R14" s="400">
        <v>40.200000000000003</v>
      </c>
      <c r="S14" s="400">
        <v>21</v>
      </c>
      <c r="T14" s="400">
        <v>4.2</v>
      </c>
      <c r="U14" s="400">
        <v>189</v>
      </c>
      <c r="V14" s="400">
        <v>0</v>
      </c>
      <c r="W14" s="400">
        <v>0</v>
      </c>
      <c r="X14" s="480">
        <v>0</v>
      </c>
    </row>
    <row r="15" spans="1:24" s="16" customFormat="1" ht="26.5" customHeight="1" x14ac:dyDescent="0.35">
      <c r="A15" s="114"/>
      <c r="B15" s="144"/>
      <c r="C15" s="144" t="s">
        <v>190</v>
      </c>
      <c r="D15" s="493" t="s">
        <v>9</v>
      </c>
      <c r="E15" s="412" t="s">
        <v>184</v>
      </c>
      <c r="F15" s="696">
        <v>200</v>
      </c>
      <c r="G15" s="108"/>
      <c r="H15" s="252">
        <v>6.2</v>
      </c>
      <c r="I15" s="13">
        <v>6.38</v>
      </c>
      <c r="J15" s="43">
        <v>12.02</v>
      </c>
      <c r="K15" s="145">
        <v>131.11000000000001</v>
      </c>
      <c r="L15" s="80">
        <v>7.0000000000000007E-2</v>
      </c>
      <c r="M15" s="80">
        <v>0.08</v>
      </c>
      <c r="N15" s="13">
        <v>5.17</v>
      </c>
      <c r="O15" s="13">
        <v>120</v>
      </c>
      <c r="P15" s="43">
        <v>0.02</v>
      </c>
      <c r="Q15" s="252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5"/>
      <c r="B16" s="131"/>
      <c r="C16" s="143">
        <v>80</v>
      </c>
      <c r="D16" s="492" t="s">
        <v>10</v>
      </c>
      <c r="E16" s="169" t="s">
        <v>99</v>
      </c>
      <c r="F16" s="238">
        <v>90</v>
      </c>
      <c r="G16" s="109"/>
      <c r="H16" s="252">
        <v>14.84</v>
      </c>
      <c r="I16" s="13">
        <v>12.69</v>
      </c>
      <c r="J16" s="43">
        <v>4.46</v>
      </c>
      <c r="K16" s="145">
        <v>191.87</v>
      </c>
      <c r="L16" s="80">
        <v>0.06</v>
      </c>
      <c r="M16" s="80">
        <v>0.11</v>
      </c>
      <c r="N16" s="13">
        <v>1.48</v>
      </c>
      <c r="O16" s="13">
        <v>30</v>
      </c>
      <c r="P16" s="43">
        <v>0</v>
      </c>
      <c r="Q16" s="252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5"/>
      <c r="B17" s="131"/>
      <c r="C17" s="143">
        <v>54</v>
      </c>
      <c r="D17" s="491" t="s">
        <v>87</v>
      </c>
      <c r="E17" s="160" t="s">
        <v>43</v>
      </c>
      <c r="F17" s="142">
        <v>150</v>
      </c>
      <c r="G17" s="138"/>
      <c r="H17" s="289">
        <v>7.26</v>
      </c>
      <c r="I17" s="20">
        <v>4.96</v>
      </c>
      <c r="J17" s="46">
        <v>31.76</v>
      </c>
      <c r="K17" s="205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9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6"/>
      <c r="B18" s="144"/>
      <c r="C18" s="109">
        <v>98</v>
      </c>
      <c r="D18" s="160" t="s">
        <v>18</v>
      </c>
      <c r="E18" s="186" t="s">
        <v>17</v>
      </c>
      <c r="F18" s="656">
        <v>200</v>
      </c>
      <c r="G18" s="607"/>
      <c r="H18" s="251">
        <v>0.37</v>
      </c>
      <c r="I18" s="15">
        <v>0</v>
      </c>
      <c r="J18" s="18">
        <v>14.85</v>
      </c>
      <c r="K18" s="203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51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6"/>
      <c r="B19" s="145"/>
      <c r="C19" s="145">
        <v>119</v>
      </c>
      <c r="D19" s="491" t="s">
        <v>55</v>
      </c>
      <c r="E19" s="160" t="s">
        <v>42</v>
      </c>
      <c r="F19" s="142">
        <v>30</v>
      </c>
      <c r="G19" s="138"/>
      <c r="H19" s="251">
        <v>2.2799999999999998</v>
      </c>
      <c r="I19" s="15">
        <v>0.24</v>
      </c>
      <c r="J19" s="41">
        <v>14.76</v>
      </c>
      <c r="K19" s="202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9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6"/>
      <c r="B20" s="145"/>
      <c r="C20" s="145">
        <v>120</v>
      </c>
      <c r="D20" s="491" t="s">
        <v>47</v>
      </c>
      <c r="E20" s="160" t="s">
        <v>47</v>
      </c>
      <c r="F20" s="142">
        <v>25</v>
      </c>
      <c r="G20" s="138"/>
      <c r="H20" s="251">
        <v>1.65</v>
      </c>
      <c r="I20" s="15">
        <v>0.3</v>
      </c>
      <c r="J20" s="41">
        <v>10.050000000000001</v>
      </c>
      <c r="K20" s="202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51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5"/>
      <c r="B21" s="131"/>
      <c r="C21" s="148"/>
      <c r="D21" s="807"/>
      <c r="E21" s="167" t="s">
        <v>20</v>
      </c>
      <c r="F21" s="206">
        <f>SUM(F14:F20)</f>
        <v>755</v>
      </c>
      <c r="G21" s="274"/>
      <c r="H21" s="213">
        <f t="shared" ref="H21:J21" si="1">SUM(H14:H20)</f>
        <v>33.799999999999997</v>
      </c>
      <c r="I21" s="102">
        <f t="shared" si="1"/>
        <v>29.97</v>
      </c>
      <c r="J21" s="104">
        <f t="shared" si="1"/>
        <v>93.06</v>
      </c>
      <c r="K21" s="206">
        <f>SUM(K14:K20)</f>
        <v>774.5</v>
      </c>
      <c r="L21" s="103">
        <f t="shared" ref="L21:X21" si="2">SUM(L14:L20)</f>
        <v>0.39999999999999997</v>
      </c>
      <c r="M21" s="102">
        <f t="shared" si="2"/>
        <v>0.35000000000000003</v>
      </c>
      <c r="N21" s="102">
        <f t="shared" si="2"/>
        <v>10.850000000000001</v>
      </c>
      <c r="O21" s="102">
        <f t="shared" si="2"/>
        <v>250</v>
      </c>
      <c r="P21" s="104">
        <f t="shared" si="2"/>
        <v>0.08</v>
      </c>
      <c r="Q21" s="213">
        <f t="shared" si="2"/>
        <v>97.399999999999991</v>
      </c>
      <c r="R21" s="102">
        <f t="shared" si="2"/>
        <v>473.52</v>
      </c>
      <c r="S21" s="102">
        <f t="shared" si="2"/>
        <v>184.51999999999998</v>
      </c>
      <c r="T21" s="102">
        <f t="shared" si="2"/>
        <v>11.65</v>
      </c>
      <c r="U21" s="102">
        <f t="shared" si="2"/>
        <v>1050.94</v>
      </c>
      <c r="V21" s="102">
        <f t="shared" si="2"/>
        <v>1.2E-2</v>
      </c>
      <c r="W21" s="102">
        <f t="shared" si="2"/>
        <v>7.0000000000000001E-3</v>
      </c>
      <c r="X21" s="104">
        <f t="shared" si="2"/>
        <v>4.4899999999999993</v>
      </c>
    </row>
    <row r="22" spans="1:24" s="36" customFormat="1" ht="26.5" customHeight="1" thickBot="1" x14ac:dyDescent="0.4">
      <c r="A22" s="155"/>
      <c r="B22" s="132"/>
      <c r="C22" s="149"/>
      <c r="D22" s="808"/>
      <c r="E22" s="168" t="s">
        <v>21</v>
      </c>
      <c r="F22" s="146"/>
      <c r="G22" s="218"/>
      <c r="H22" s="214"/>
      <c r="I22" s="51"/>
      <c r="J22" s="126"/>
      <c r="K22" s="207">
        <f>K21/23.5</f>
        <v>32.957446808510639</v>
      </c>
      <c r="L22" s="166"/>
      <c r="M22" s="166"/>
      <c r="N22" s="51"/>
      <c r="O22" s="51"/>
      <c r="P22" s="126"/>
      <c r="Q22" s="214"/>
      <c r="R22" s="51"/>
      <c r="S22" s="51"/>
      <c r="T22" s="51"/>
      <c r="U22" s="51"/>
      <c r="V22" s="51"/>
      <c r="W22" s="51"/>
      <c r="X22" s="126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8" customFormat="1" ht="18" x14ac:dyDescent="0.35">
      <c r="A24" s="406"/>
      <c r="B24" s="295"/>
      <c r="C24" s="292"/>
      <c r="D24" s="292"/>
      <c r="E24" s="293"/>
      <c r="F24" s="294"/>
      <c r="G24" s="292"/>
      <c r="H24" s="292"/>
      <c r="I24" s="292"/>
      <c r="J24" s="292"/>
    </row>
    <row r="25" spans="1:24" ht="18" x14ac:dyDescent="0.35">
      <c r="A25" s="11"/>
      <c r="B25" s="371"/>
      <c r="C25" s="371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90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908"/>
      <c r="C2" s="7"/>
      <c r="D2" s="6" t="s">
        <v>3</v>
      </c>
      <c r="E2" s="6"/>
      <c r="F2" s="8" t="s">
        <v>2</v>
      </c>
      <c r="G2" s="129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8"/>
      <c r="C4" s="834" t="s">
        <v>39</v>
      </c>
      <c r="D4" s="264"/>
      <c r="E4" s="854"/>
      <c r="F4" s="703"/>
      <c r="G4" s="704"/>
      <c r="H4" s="877" t="s">
        <v>22</v>
      </c>
      <c r="I4" s="878"/>
      <c r="J4" s="879"/>
      <c r="K4" s="776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6" t="s">
        <v>41</v>
      </c>
      <c r="E5" s="838" t="s">
        <v>38</v>
      </c>
      <c r="F5" s="107" t="s">
        <v>26</v>
      </c>
      <c r="G5" s="113" t="s">
        <v>37</v>
      </c>
      <c r="H5" s="882" t="s">
        <v>27</v>
      </c>
      <c r="I5" s="523" t="s">
        <v>28</v>
      </c>
      <c r="J5" s="883" t="s">
        <v>29</v>
      </c>
      <c r="K5" s="790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830" t="s">
        <v>124</v>
      </c>
      <c r="Q5" s="547" t="s">
        <v>33</v>
      </c>
      <c r="R5" s="547" t="s">
        <v>34</v>
      </c>
      <c r="S5" s="547" t="s">
        <v>35</v>
      </c>
      <c r="T5" s="547" t="s">
        <v>36</v>
      </c>
      <c r="U5" s="547" t="s">
        <v>125</v>
      </c>
      <c r="V5" s="547" t="s">
        <v>126</v>
      </c>
      <c r="W5" s="547" t="s">
        <v>127</v>
      </c>
      <c r="X5" s="830" t="s">
        <v>128</v>
      </c>
    </row>
    <row r="6" spans="1:24" s="16" customFormat="1" ht="26.5" customHeight="1" x14ac:dyDescent="0.35">
      <c r="A6" s="152" t="s">
        <v>6</v>
      </c>
      <c r="B6" s="963" t="s">
        <v>74</v>
      </c>
      <c r="C6" s="885">
        <v>324</v>
      </c>
      <c r="D6" s="884" t="s">
        <v>19</v>
      </c>
      <c r="E6" s="611" t="s">
        <v>194</v>
      </c>
      <c r="F6" s="612">
        <v>60</v>
      </c>
      <c r="G6" s="613"/>
      <c r="H6" s="614">
        <v>1.1599999999999999</v>
      </c>
      <c r="I6" s="615">
        <v>3.65</v>
      </c>
      <c r="J6" s="618">
        <v>2.2799999999999998</v>
      </c>
      <c r="K6" s="832">
        <v>48.38</v>
      </c>
      <c r="L6" s="614">
        <v>0.03</v>
      </c>
      <c r="M6" s="615">
        <v>0.04</v>
      </c>
      <c r="N6" s="615">
        <v>14.45</v>
      </c>
      <c r="O6" s="616">
        <v>40</v>
      </c>
      <c r="P6" s="617">
        <v>0</v>
      </c>
      <c r="Q6" s="614">
        <v>18.690000000000001</v>
      </c>
      <c r="R6" s="615">
        <v>24.74</v>
      </c>
      <c r="S6" s="615">
        <v>11.31</v>
      </c>
      <c r="T6" s="615">
        <v>0.44</v>
      </c>
      <c r="U6" s="615">
        <v>75.569999999999993</v>
      </c>
      <c r="V6" s="615">
        <v>5.5999999999999995E-4</v>
      </c>
      <c r="W6" s="615">
        <v>1.2999999999999999E-4</v>
      </c>
      <c r="X6" s="618">
        <v>0.01</v>
      </c>
    </row>
    <row r="7" spans="1:24" s="16" customFormat="1" ht="26.5" customHeight="1" x14ac:dyDescent="0.35">
      <c r="A7" s="152"/>
      <c r="B7" s="195" t="s">
        <v>76</v>
      </c>
      <c r="C7" s="627">
        <v>29</v>
      </c>
      <c r="D7" s="799" t="s">
        <v>19</v>
      </c>
      <c r="E7" s="317" t="s">
        <v>185</v>
      </c>
      <c r="F7" s="737">
        <v>60</v>
      </c>
      <c r="G7" s="198"/>
      <c r="H7" s="253">
        <v>0.66</v>
      </c>
      <c r="I7" s="67">
        <v>0.12</v>
      </c>
      <c r="J7" s="119">
        <v>2.2799999999999998</v>
      </c>
      <c r="K7" s="422">
        <v>14.4</v>
      </c>
      <c r="L7" s="253">
        <v>0.04</v>
      </c>
      <c r="M7" s="67">
        <v>0.02</v>
      </c>
      <c r="N7" s="67">
        <v>15</v>
      </c>
      <c r="O7" s="67">
        <v>80</v>
      </c>
      <c r="P7" s="528">
        <v>0</v>
      </c>
      <c r="Q7" s="253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9">
        <v>0.01</v>
      </c>
    </row>
    <row r="8" spans="1:24" s="36" customFormat="1" ht="26.5" customHeight="1" x14ac:dyDescent="0.35">
      <c r="A8" s="152"/>
      <c r="B8" s="194" t="s">
        <v>74</v>
      </c>
      <c r="C8" s="194">
        <v>331</v>
      </c>
      <c r="D8" s="964" t="s">
        <v>90</v>
      </c>
      <c r="E8" s="171" t="s">
        <v>203</v>
      </c>
      <c r="F8" s="176">
        <v>110</v>
      </c>
      <c r="G8" s="729"/>
      <c r="H8" s="321">
        <v>17.989999999999998</v>
      </c>
      <c r="I8" s="62">
        <v>14.98</v>
      </c>
      <c r="J8" s="121">
        <v>12.23</v>
      </c>
      <c r="K8" s="572">
        <v>256.89</v>
      </c>
      <c r="L8" s="321">
        <v>0.09</v>
      </c>
      <c r="M8" s="62">
        <v>0.15</v>
      </c>
      <c r="N8" s="62">
        <v>3.74</v>
      </c>
      <c r="O8" s="62">
        <v>40</v>
      </c>
      <c r="P8" s="121">
        <v>0.02</v>
      </c>
      <c r="Q8" s="321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52"/>
      <c r="B9" s="195" t="s">
        <v>76</v>
      </c>
      <c r="C9" s="195">
        <v>89</v>
      </c>
      <c r="D9" s="965" t="s">
        <v>10</v>
      </c>
      <c r="E9" s="173" t="s">
        <v>91</v>
      </c>
      <c r="F9" s="177">
        <v>90</v>
      </c>
      <c r="G9" s="727"/>
      <c r="H9" s="437">
        <v>18.13</v>
      </c>
      <c r="I9" s="83">
        <v>17.05</v>
      </c>
      <c r="J9" s="498">
        <v>3.69</v>
      </c>
      <c r="K9" s="558">
        <v>240.96</v>
      </c>
      <c r="L9" s="437">
        <v>0.06</v>
      </c>
      <c r="M9" s="83">
        <v>0.13</v>
      </c>
      <c r="N9" s="83">
        <v>1.06</v>
      </c>
      <c r="O9" s="83">
        <v>0</v>
      </c>
      <c r="P9" s="498">
        <v>0</v>
      </c>
      <c r="Q9" s="437">
        <v>17.03</v>
      </c>
      <c r="R9" s="83">
        <v>176.72</v>
      </c>
      <c r="S9" s="83">
        <v>23.18</v>
      </c>
      <c r="T9" s="83">
        <v>2.61</v>
      </c>
      <c r="U9" s="83">
        <v>317</v>
      </c>
      <c r="V9" s="83">
        <v>7.0000000000000001E-3</v>
      </c>
      <c r="W9" s="83">
        <v>0</v>
      </c>
      <c r="X9" s="438">
        <v>0.06</v>
      </c>
    </row>
    <row r="10" spans="1:24" s="36" customFormat="1" ht="26.5" customHeight="1" x14ac:dyDescent="0.35">
      <c r="A10" s="152"/>
      <c r="B10" s="143"/>
      <c r="C10" s="600">
        <v>52</v>
      </c>
      <c r="D10" s="620" t="s">
        <v>64</v>
      </c>
      <c r="E10" s="169" t="s">
        <v>142</v>
      </c>
      <c r="F10" s="823">
        <v>150</v>
      </c>
      <c r="G10" s="180"/>
      <c r="H10" s="289">
        <v>3.31</v>
      </c>
      <c r="I10" s="20">
        <v>5.56</v>
      </c>
      <c r="J10" s="46">
        <v>25.99</v>
      </c>
      <c r="K10" s="288">
        <v>167.07</v>
      </c>
      <c r="L10" s="289">
        <v>0.15</v>
      </c>
      <c r="M10" s="20">
        <v>0.1</v>
      </c>
      <c r="N10" s="20">
        <v>14</v>
      </c>
      <c r="O10" s="20">
        <v>20</v>
      </c>
      <c r="P10" s="21">
        <v>0.08</v>
      </c>
      <c r="Q10" s="289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52"/>
      <c r="B11" s="143"/>
      <c r="C11" s="144">
        <v>104</v>
      </c>
      <c r="D11" s="798" t="s">
        <v>18</v>
      </c>
      <c r="E11" s="780" t="s">
        <v>199</v>
      </c>
      <c r="F11" s="813">
        <v>200</v>
      </c>
      <c r="G11" s="179"/>
      <c r="H11" s="251">
        <v>0</v>
      </c>
      <c r="I11" s="15">
        <v>0</v>
      </c>
      <c r="J11" s="18">
        <v>14.4</v>
      </c>
      <c r="K11" s="681">
        <v>58.4</v>
      </c>
      <c r="L11" s="251">
        <v>0.1</v>
      </c>
      <c r="M11" s="15">
        <v>0.1</v>
      </c>
      <c r="N11" s="15">
        <v>3</v>
      </c>
      <c r="O11" s="15">
        <v>79.2</v>
      </c>
      <c r="P11" s="18">
        <v>0.96</v>
      </c>
      <c r="Q11" s="251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52"/>
      <c r="B12" s="143"/>
      <c r="C12" s="145">
        <v>119</v>
      </c>
      <c r="D12" s="792" t="s">
        <v>14</v>
      </c>
      <c r="E12" s="160" t="s">
        <v>55</v>
      </c>
      <c r="F12" s="138">
        <v>30</v>
      </c>
      <c r="G12" s="816"/>
      <c r="H12" s="251">
        <v>2.2799999999999998</v>
      </c>
      <c r="I12" s="15">
        <v>0.24</v>
      </c>
      <c r="J12" s="18">
        <v>14.76</v>
      </c>
      <c r="K12" s="682">
        <v>70.5</v>
      </c>
      <c r="L12" s="289">
        <v>0.03</v>
      </c>
      <c r="M12" s="20">
        <v>0.01</v>
      </c>
      <c r="N12" s="20">
        <v>0</v>
      </c>
      <c r="O12" s="20">
        <v>0</v>
      </c>
      <c r="P12" s="21">
        <v>0</v>
      </c>
      <c r="Q12" s="289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52"/>
      <c r="B13" s="143"/>
      <c r="C13" s="142">
        <v>120</v>
      </c>
      <c r="D13" s="792" t="s">
        <v>15</v>
      </c>
      <c r="E13" s="160" t="s">
        <v>47</v>
      </c>
      <c r="F13" s="138">
        <v>20</v>
      </c>
      <c r="G13" s="816"/>
      <c r="H13" s="251">
        <v>1.32</v>
      </c>
      <c r="I13" s="15">
        <v>0.24</v>
      </c>
      <c r="J13" s="18">
        <v>8.0399999999999991</v>
      </c>
      <c r="K13" s="682">
        <v>39.6</v>
      </c>
      <c r="L13" s="289">
        <v>0.03</v>
      </c>
      <c r="M13" s="20">
        <v>0.02</v>
      </c>
      <c r="N13" s="20">
        <v>0</v>
      </c>
      <c r="O13" s="20">
        <v>0</v>
      </c>
      <c r="P13" s="21">
        <v>0</v>
      </c>
      <c r="Q13" s="289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52"/>
      <c r="B14" s="194" t="s">
        <v>74</v>
      </c>
      <c r="C14" s="194"/>
      <c r="D14" s="964"/>
      <c r="E14" s="448" t="s">
        <v>20</v>
      </c>
      <c r="F14" s="496">
        <f>F6+F8+F10+F11+F12+F13</f>
        <v>570</v>
      </c>
      <c r="G14" s="569"/>
      <c r="H14" s="211">
        <f t="shared" ref="H14:X14" si="0">H6+H8+H10+H11+H12+H13</f>
        <v>26.06</v>
      </c>
      <c r="I14" s="22">
        <f t="shared" si="0"/>
        <v>24.669999999999995</v>
      </c>
      <c r="J14" s="120">
        <f t="shared" si="0"/>
        <v>77.699999999999989</v>
      </c>
      <c r="K14" s="506">
        <f t="shared" si="0"/>
        <v>640.84</v>
      </c>
      <c r="L14" s="211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20">
        <f t="shared" si="0"/>
        <v>1.06</v>
      </c>
      <c r="Q14" s="211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52"/>
      <c r="B15" s="195" t="s">
        <v>76</v>
      </c>
      <c r="C15" s="195"/>
      <c r="D15" s="965"/>
      <c r="E15" s="453" t="s">
        <v>20</v>
      </c>
      <c r="F15" s="484">
        <f>F7+F9+F10+F11+F12+F13</f>
        <v>550</v>
      </c>
      <c r="G15" s="310"/>
      <c r="H15" s="322">
        <f t="shared" ref="H15:X15" si="1">H7+H9+H10+H11+H12+H13</f>
        <v>25.7</v>
      </c>
      <c r="I15" s="57">
        <f t="shared" si="1"/>
        <v>23.209999999999997</v>
      </c>
      <c r="J15" s="840">
        <f t="shared" si="1"/>
        <v>69.16</v>
      </c>
      <c r="K15" s="310">
        <f t="shared" si="1"/>
        <v>590.92999999999995</v>
      </c>
      <c r="L15" s="322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40">
        <f t="shared" si="1"/>
        <v>1.04</v>
      </c>
      <c r="Q15" s="322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9">
        <f t="shared" si="1"/>
        <v>4.47</v>
      </c>
    </row>
    <row r="16" spans="1:24" s="36" customFormat="1" ht="26.5" customHeight="1" x14ac:dyDescent="0.35">
      <c r="A16" s="152"/>
      <c r="B16" s="194" t="s">
        <v>74</v>
      </c>
      <c r="C16" s="194"/>
      <c r="D16" s="964"/>
      <c r="E16" s="497" t="s">
        <v>21</v>
      </c>
      <c r="F16" s="176"/>
      <c r="G16" s="729"/>
      <c r="H16" s="321"/>
      <c r="I16" s="62"/>
      <c r="J16" s="121"/>
      <c r="K16" s="966">
        <f>K14/23.5</f>
        <v>27.269787234042553</v>
      </c>
      <c r="L16" s="321"/>
      <c r="M16" s="62"/>
      <c r="N16" s="62"/>
      <c r="O16" s="62"/>
      <c r="P16" s="121"/>
      <c r="Q16" s="321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52"/>
      <c r="B17" s="197" t="s">
        <v>76</v>
      </c>
      <c r="C17" s="197"/>
      <c r="D17" s="967"/>
      <c r="E17" s="458" t="s">
        <v>21</v>
      </c>
      <c r="F17" s="178"/>
      <c r="G17" s="732"/>
      <c r="H17" s="323"/>
      <c r="I17" s="174"/>
      <c r="J17" s="199"/>
      <c r="K17" s="968">
        <f>K15/23.5</f>
        <v>25.145957446808509</v>
      </c>
      <c r="L17" s="323"/>
      <c r="M17" s="174"/>
      <c r="N17" s="174"/>
      <c r="O17" s="174"/>
      <c r="P17" s="199"/>
      <c r="Q17" s="323"/>
      <c r="R17" s="174"/>
      <c r="S17" s="174"/>
      <c r="T17" s="174"/>
      <c r="U17" s="174"/>
      <c r="V17" s="174"/>
      <c r="W17" s="174"/>
      <c r="X17" s="175"/>
    </row>
    <row r="18" spans="1:24" s="16" customFormat="1" ht="36" customHeight="1" x14ac:dyDescent="0.35">
      <c r="A18" s="154" t="s">
        <v>7</v>
      </c>
      <c r="B18" s="231"/>
      <c r="C18" s="165">
        <v>24</v>
      </c>
      <c r="D18" s="711" t="s">
        <v>19</v>
      </c>
      <c r="E18" s="415" t="s">
        <v>115</v>
      </c>
      <c r="F18" s="568">
        <v>150</v>
      </c>
      <c r="G18" s="570"/>
      <c r="H18" s="273">
        <v>0.6</v>
      </c>
      <c r="I18" s="37">
        <v>0.6</v>
      </c>
      <c r="J18" s="48">
        <v>14.7</v>
      </c>
      <c r="K18" s="512">
        <v>70.5</v>
      </c>
      <c r="L18" s="273">
        <v>0.05</v>
      </c>
      <c r="M18" s="37">
        <v>0.03</v>
      </c>
      <c r="N18" s="37">
        <v>15</v>
      </c>
      <c r="O18" s="37">
        <v>0</v>
      </c>
      <c r="P18" s="48">
        <v>0</v>
      </c>
      <c r="Q18" s="273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2">
        <v>0.01</v>
      </c>
    </row>
    <row r="19" spans="1:24" s="16" customFormat="1" ht="26.5" customHeight="1" x14ac:dyDescent="0.35">
      <c r="A19" s="114"/>
      <c r="B19" s="144"/>
      <c r="C19" s="179">
        <v>34</v>
      </c>
      <c r="D19" s="410" t="s">
        <v>9</v>
      </c>
      <c r="E19" s="412" t="s">
        <v>77</v>
      </c>
      <c r="F19" s="764">
        <v>200</v>
      </c>
      <c r="G19" s="179"/>
      <c r="H19" s="252">
        <v>9.19</v>
      </c>
      <c r="I19" s="13">
        <v>5.64</v>
      </c>
      <c r="J19" s="23">
        <v>13.63</v>
      </c>
      <c r="K19" s="304">
        <v>141.18</v>
      </c>
      <c r="L19" s="262">
        <v>0.16</v>
      </c>
      <c r="M19" s="84">
        <v>0.08</v>
      </c>
      <c r="N19" s="84">
        <v>2.73</v>
      </c>
      <c r="O19" s="84">
        <v>110</v>
      </c>
      <c r="P19" s="85">
        <v>0</v>
      </c>
      <c r="Q19" s="262">
        <v>24.39</v>
      </c>
      <c r="R19" s="84">
        <v>101</v>
      </c>
      <c r="S19" s="84">
        <v>29.04</v>
      </c>
      <c r="T19" s="84">
        <v>2.08</v>
      </c>
      <c r="U19" s="84">
        <v>339.52</v>
      </c>
      <c r="V19" s="84">
        <v>4.0000000000000001E-3</v>
      </c>
      <c r="W19" s="84">
        <v>2E-3</v>
      </c>
      <c r="X19" s="220">
        <v>0.03</v>
      </c>
    </row>
    <row r="20" spans="1:24" s="36" customFormat="1" ht="26.5" customHeight="1" x14ac:dyDescent="0.35">
      <c r="A20" s="115"/>
      <c r="B20" s="194"/>
      <c r="C20" s="176">
        <v>240</v>
      </c>
      <c r="D20" s="549" t="s">
        <v>10</v>
      </c>
      <c r="E20" s="563" t="s">
        <v>129</v>
      </c>
      <c r="F20" s="569">
        <v>90</v>
      </c>
      <c r="G20" s="569"/>
      <c r="H20" s="321">
        <v>20.170000000000002</v>
      </c>
      <c r="I20" s="62">
        <v>20.309999999999999</v>
      </c>
      <c r="J20" s="121">
        <v>2.09</v>
      </c>
      <c r="K20" s="572">
        <v>274</v>
      </c>
      <c r="L20" s="321">
        <v>7.0000000000000007E-2</v>
      </c>
      <c r="M20" s="62">
        <v>0.18</v>
      </c>
      <c r="N20" s="62">
        <v>1.5</v>
      </c>
      <c r="O20" s="62">
        <v>225</v>
      </c>
      <c r="P20" s="121">
        <v>0.42</v>
      </c>
      <c r="Q20" s="321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5"/>
      <c r="B21" s="195"/>
      <c r="C21" s="177">
        <v>82</v>
      </c>
      <c r="D21" s="476" t="s">
        <v>10</v>
      </c>
      <c r="E21" s="748" t="s">
        <v>148</v>
      </c>
      <c r="F21" s="592">
        <v>95</v>
      </c>
      <c r="G21" s="198"/>
      <c r="H21" s="355">
        <v>24.87</v>
      </c>
      <c r="I21" s="58">
        <v>21.09</v>
      </c>
      <c r="J21" s="59">
        <v>0.72</v>
      </c>
      <c r="K21" s="573">
        <v>290.5</v>
      </c>
      <c r="L21" s="355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55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8">
        <v>0.15</v>
      </c>
    </row>
    <row r="22" spans="1:24" s="36" customFormat="1" ht="26.5" customHeight="1" x14ac:dyDescent="0.35">
      <c r="A22" s="115"/>
      <c r="B22" s="143"/>
      <c r="C22" s="180">
        <v>65</v>
      </c>
      <c r="D22" s="411" t="s">
        <v>87</v>
      </c>
      <c r="E22" s="160" t="s">
        <v>54</v>
      </c>
      <c r="F22" s="138">
        <v>150</v>
      </c>
      <c r="G22" s="181"/>
      <c r="H22" s="404">
        <v>6.76</v>
      </c>
      <c r="I22" s="100">
        <v>3.93</v>
      </c>
      <c r="J22" s="101">
        <v>41.29</v>
      </c>
      <c r="K22" s="574">
        <v>227.48</v>
      </c>
      <c r="L22" s="252">
        <v>0.08</v>
      </c>
      <c r="M22" s="13">
        <v>0.03</v>
      </c>
      <c r="N22" s="13">
        <v>0</v>
      </c>
      <c r="O22" s="13">
        <v>10</v>
      </c>
      <c r="P22" s="23">
        <v>0.06</v>
      </c>
      <c r="Q22" s="252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6"/>
      <c r="B23" s="144"/>
      <c r="C23" s="223">
        <v>216</v>
      </c>
      <c r="D23" s="191" t="s">
        <v>18</v>
      </c>
      <c r="E23" s="229" t="s">
        <v>136</v>
      </c>
      <c r="F23" s="142">
        <v>200</v>
      </c>
      <c r="G23" s="713"/>
      <c r="H23" s="251">
        <v>0.25</v>
      </c>
      <c r="I23" s="15">
        <v>0</v>
      </c>
      <c r="J23" s="41">
        <v>12.73</v>
      </c>
      <c r="K23" s="202">
        <v>51.3</v>
      </c>
      <c r="L23" s="289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9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6"/>
      <c r="B24" s="145"/>
      <c r="C24" s="110">
        <v>119</v>
      </c>
      <c r="D24" s="160" t="s">
        <v>14</v>
      </c>
      <c r="E24" s="191" t="s">
        <v>55</v>
      </c>
      <c r="F24" s="196">
        <v>20</v>
      </c>
      <c r="G24" s="138"/>
      <c r="H24" s="251">
        <v>1.52</v>
      </c>
      <c r="I24" s="15">
        <v>0.16</v>
      </c>
      <c r="J24" s="41">
        <v>9.84</v>
      </c>
      <c r="K24" s="271">
        <v>47</v>
      </c>
      <c r="L24" s="251">
        <v>0.02</v>
      </c>
      <c r="M24" s="17">
        <v>0.01</v>
      </c>
      <c r="N24" s="15">
        <v>0</v>
      </c>
      <c r="O24" s="15">
        <v>0</v>
      </c>
      <c r="P24" s="41">
        <v>0</v>
      </c>
      <c r="Q24" s="251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6"/>
      <c r="B25" s="145"/>
      <c r="C25" s="138">
        <v>120</v>
      </c>
      <c r="D25" s="607" t="s">
        <v>15</v>
      </c>
      <c r="E25" s="160" t="s">
        <v>47</v>
      </c>
      <c r="F25" s="180">
        <v>20</v>
      </c>
      <c r="G25" s="180"/>
      <c r="H25" s="289">
        <v>1.32</v>
      </c>
      <c r="I25" s="20">
        <v>0.24</v>
      </c>
      <c r="J25" s="21">
        <v>8.0399999999999991</v>
      </c>
      <c r="K25" s="474">
        <v>39.6</v>
      </c>
      <c r="L25" s="289">
        <v>0.03</v>
      </c>
      <c r="M25" s="20">
        <v>0.02</v>
      </c>
      <c r="N25" s="20">
        <v>0</v>
      </c>
      <c r="O25" s="20">
        <v>0</v>
      </c>
      <c r="P25" s="21">
        <v>0</v>
      </c>
      <c r="Q25" s="289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5"/>
      <c r="B26" s="194"/>
      <c r="C26" s="545"/>
      <c r="D26" s="731"/>
      <c r="E26" s="448" t="s">
        <v>20</v>
      </c>
      <c r="F26" s="456">
        <f t="shared" ref="F26:X26" si="2">F18+F19+F20+F22+F23+F24+F25</f>
        <v>830</v>
      </c>
      <c r="G26" s="571"/>
      <c r="H26" s="211">
        <f t="shared" si="2"/>
        <v>39.81</v>
      </c>
      <c r="I26" s="22">
        <f t="shared" si="2"/>
        <v>30.879999999999995</v>
      </c>
      <c r="J26" s="120">
        <f t="shared" si="2"/>
        <v>102.32</v>
      </c>
      <c r="K26" s="506">
        <f t="shared" si="2"/>
        <v>851.06</v>
      </c>
      <c r="L26" s="211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20">
        <f t="shared" si="2"/>
        <v>0.48</v>
      </c>
      <c r="Q26" s="211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5"/>
      <c r="B27" s="249"/>
      <c r="C27" s="564"/>
      <c r="D27" s="730"/>
      <c r="E27" s="565" t="s">
        <v>20</v>
      </c>
      <c r="F27" s="508">
        <f t="shared" ref="F27:X27" si="3">F18+F19+F21+F22+F23+F24+F25</f>
        <v>835</v>
      </c>
      <c r="G27" s="507"/>
      <c r="H27" s="322">
        <f t="shared" si="3"/>
        <v>44.51</v>
      </c>
      <c r="I27" s="57">
        <f t="shared" si="3"/>
        <v>31.659999999999997</v>
      </c>
      <c r="J27" s="840">
        <f t="shared" si="3"/>
        <v>100.95000000000002</v>
      </c>
      <c r="K27" s="310">
        <f t="shared" si="3"/>
        <v>867.56</v>
      </c>
      <c r="L27" s="322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40">
        <f t="shared" si="3"/>
        <v>0.11</v>
      </c>
      <c r="Q27" s="322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9">
        <f t="shared" si="3"/>
        <v>3.1</v>
      </c>
    </row>
    <row r="28" spans="1:24" s="36" customFormat="1" ht="26.5" customHeight="1" x14ac:dyDescent="0.35">
      <c r="A28" s="115"/>
      <c r="B28" s="248"/>
      <c r="C28" s="545"/>
      <c r="D28" s="731"/>
      <c r="E28" s="497" t="s">
        <v>21</v>
      </c>
      <c r="F28" s="456"/>
      <c r="G28" s="545"/>
      <c r="H28" s="211"/>
      <c r="I28" s="22"/>
      <c r="J28" s="120"/>
      <c r="K28" s="575">
        <f>K26/23.5</f>
        <v>36.215319148936167</v>
      </c>
      <c r="L28" s="211"/>
      <c r="M28" s="22"/>
      <c r="N28" s="22"/>
      <c r="O28" s="22"/>
      <c r="P28" s="120"/>
      <c r="Q28" s="211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5"/>
      <c r="B29" s="197"/>
      <c r="C29" s="566"/>
      <c r="D29" s="769"/>
      <c r="E29" s="458" t="s">
        <v>21</v>
      </c>
      <c r="F29" s="178"/>
      <c r="G29" s="567"/>
      <c r="H29" s="460"/>
      <c r="I29" s="461"/>
      <c r="J29" s="511"/>
      <c r="K29" s="576">
        <f>K27/23.5</f>
        <v>36.917446808510633</v>
      </c>
      <c r="L29" s="460"/>
      <c r="M29" s="461"/>
      <c r="N29" s="461"/>
      <c r="O29" s="461"/>
      <c r="P29" s="511"/>
      <c r="Q29" s="460"/>
      <c r="R29" s="461"/>
      <c r="S29" s="461"/>
      <c r="T29" s="461"/>
      <c r="U29" s="461"/>
      <c r="V29" s="461"/>
      <c r="W29" s="461"/>
      <c r="X29" s="462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97" t="s">
        <v>66</v>
      </c>
      <c r="B31" s="914"/>
      <c r="C31" s="698"/>
      <c r="D31" s="699"/>
      <c r="E31" s="25"/>
      <c r="F31" s="26"/>
      <c r="G31" s="11"/>
      <c r="H31" s="9"/>
      <c r="I31" s="11"/>
      <c r="J31" s="11"/>
    </row>
    <row r="32" spans="1:24" ht="18" x14ac:dyDescent="0.35">
      <c r="A32" s="700" t="s">
        <v>67</v>
      </c>
      <c r="B32" s="910"/>
      <c r="C32" s="701"/>
      <c r="D32" s="701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913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129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09"/>
      <c r="C4" s="704" t="s">
        <v>39</v>
      </c>
      <c r="D4" s="774"/>
      <c r="E4" s="775"/>
      <c r="F4" s="704"/>
      <c r="G4" s="704"/>
      <c r="H4" s="868" t="s">
        <v>22</v>
      </c>
      <c r="I4" s="869"/>
      <c r="J4" s="870"/>
      <c r="K4" s="776" t="s">
        <v>23</v>
      </c>
      <c r="L4" s="1056" t="s">
        <v>24</v>
      </c>
      <c r="M4" s="1057"/>
      <c r="N4" s="1057"/>
      <c r="O4" s="1057"/>
      <c r="P4" s="1058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151" t="s">
        <v>0</v>
      </c>
      <c r="B5" s="886"/>
      <c r="C5" s="113" t="s">
        <v>40</v>
      </c>
      <c r="D5" s="420" t="s">
        <v>41</v>
      </c>
      <c r="E5" s="113" t="s">
        <v>38</v>
      </c>
      <c r="F5" s="113" t="s">
        <v>26</v>
      </c>
      <c r="G5" s="113" t="s">
        <v>37</v>
      </c>
      <c r="H5" s="107" t="s">
        <v>27</v>
      </c>
      <c r="I5" s="523" t="s">
        <v>28</v>
      </c>
      <c r="J5" s="107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26.5" customHeight="1" x14ac:dyDescent="0.35">
      <c r="A6" s="114" t="s">
        <v>6</v>
      </c>
      <c r="B6" s="147"/>
      <c r="C6" s="606">
        <v>24</v>
      </c>
      <c r="D6" s="415" t="s">
        <v>19</v>
      </c>
      <c r="E6" s="711" t="s">
        <v>120</v>
      </c>
      <c r="F6" s="147">
        <v>150</v>
      </c>
      <c r="G6" s="711"/>
      <c r="H6" s="281">
        <v>0.6</v>
      </c>
      <c r="I6" s="39">
        <v>0.6</v>
      </c>
      <c r="J6" s="42">
        <v>14.7</v>
      </c>
      <c r="K6" s="557">
        <v>70.5</v>
      </c>
      <c r="L6" s="273">
        <v>0.05</v>
      </c>
      <c r="M6" s="47">
        <v>0.03</v>
      </c>
      <c r="N6" s="37">
        <v>15</v>
      </c>
      <c r="O6" s="37">
        <v>0</v>
      </c>
      <c r="P6" s="232">
        <v>0</v>
      </c>
      <c r="Q6" s="273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2">
        <v>0.01</v>
      </c>
    </row>
    <row r="7" spans="1:24" s="36" customFormat="1" ht="39.75" customHeight="1" x14ac:dyDescent="0.35">
      <c r="A7" s="152"/>
      <c r="B7" s="143"/>
      <c r="C7" s="143">
        <v>197</v>
      </c>
      <c r="D7" s="607" t="s">
        <v>19</v>
      </c>
      <c r="E7" s="229" t="s">
        <v>186</v>
      </c>
      <c r="F7" s="621">
        <v>50</v>
      </c>
      <c r="G7" s="269"/>
      <c r="H7" s="251">
        <v>4.84</v>
      </c>
      <c r="I7" s="15">
        <v>4.43</v>
      </c>
      <c r="J7" s="18">
        <v>9.8699999999999992</v>
      </c>
      <c r="K7" s="205">
        <v>99.54</v>
      </c>
      <c r="L7" s="473">
        <v>0.03</v>
      </c>
      <c r="M7" s="251">
        <v>0.05</v>
      </c>
      <c r="N7" s="15">
        <v>1.54</v>
      </c>
      <c r="O7" s="15">
        <v>40</v>
      </c>
      <c r="P7" s="18">
        <v>0.14000000000000001</v>
      </c>
      <c r="Q7" s="251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52"/>
      <c r="B8" s="143"/>
      <c r="C8" s="600">
        <v>69</v>
      </c>
      <c r="D8" s="161" t="s">
        <v>62</v>
      </c>
      <c r="E8" s="300" t="s">
        <v>179</v>
      </c>
      <c r="F8" s="180">
        <v>150</v>
      </c>
      <c r="G8" s="161"/>
      <c r="H8" s="17">
        <v>25.71</v>
      </c>
      <c r="I8" s="15">
        <v>11.96</v>
      </c>
      <c r="J8" s="18">
        <v>32.299999999999997</v>
      </c>
      <c r="K8" s="681">
        <v>342.12</v>
      </c>
      <c r="L8" s="251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51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52"/>
      <c r="B9" s="143"/>
      <c r="C9" s="156">
        <v>113</v>
      </c>
      <c r="D9" s="191" t="s">
        <v>5</v>
      </c>
      <c r="E9" s="160" t="s">
        <v>11</v>
      </c>
      <c r="F9" s="142">
        <v>200</v>
      </c>
      <c r="G9" s="269"/>
      <c r="H9" s="251">
        <v>0.04</v>
      </c>
      <c r="I9" s="15">
        <v>0</v>
      </c>
      <c r="J9" s="41">
        <v>7.4</v>
      </c>
      <c r="K9" s="272">
        <v>30.26</v>
      </c>
      <c r="L9" s="251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29" t="s">
        <v>51</v>
      </c>
      <c r="F10" s="196">
        <v>20</v>
      </c>
      <c r="G10" s="142"/>
      <c r="H10" s="17">
        <v>1.5</v>
      </c>
      <c r="I10" s="15">
        <v>0.57999999999999996</v>
      </c>
      <c r="J10" s="18">
        <v>9.9600000000000009</v>
      </c>
      <c r="K10" s="681">
        <v>52.4</v>
      </c>
      <c r="L10" s="251">
        <v>0.02</v>
      </c>
      <c r="M10" s="17">
        <v>0.01</v>
      </c>
      <c r="N10" s="15">
        <v>0</v>
      </c>
      <c r="O10" s="15">
        <v>0</v>
      </c>
      <c r="P10" s="18">
        <v>0</v>
      </c>
      <c r="Q10" s="251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624"/>
      <c r="D11" s="222"/>
      <c r="E11" s="167" t="s">
        <v>20</v>
      </c>
      <c r="F11" s="284">
        <f>F6+F7+F8+F9+F10</f>
        <v>570</v>
      </c>
      <c r="G11" s="739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69">
        <f t="shared" si="0"/>
        <v>594.82000000000005</v>
      </c>
      <c r="L11" s="289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52"/>
      <c r="B12" s="146"/>
      <c r="C12" s="283"/>
      <c r="D12" s="416"/>
      <c r="E12" s="168" t="s">
        <v>21</v>
      </c>
      <c r="F12" s="146"/>
      <c r="G12" s="500"/>
      <c r="H12" s="219"/>
      <c r="I12" s="163"/>
      <c r="J12" s="233"/>
      <c r="K12" s="970">
        <f>K11/23.5</f>
        <v>25.311489361702129</v>
      </c>
      <c r="L12" s="258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230"/>
      <c r="C13" s="606">
        <v>133</v>
      </c>
      <c r="D13" s="415" t="s">
        <v>19</v>
      </c>
      <c r="E13" s="711" t="s">
        <v>147</v>
      </c>
      <c r="F13" s="568">
        <v>60</v>
      </c>
      <c r="G13" s="779"/>
      <c r="H13" s="281">
        <v>1.24</v>
      </c>
      <c r="I13" s="39">
        <v>0.21</v>
      </c>
      <c r="J13" s="40">
        <v>6.12</v>
      </c>
      <c r="K13" s="332">
        <v>31.32</v>
      </c>
      <c r="L13" s="301">
        <v>0.01</v>
      </c>
      <c r="M13" s="93">
        <v>0.02</v>
      </c>
      <c r="N13" s="93">
        <v>1.1499999999999999</v>
      </c>
      <c r="O13" s="93">
        <v>0</v>
      </c>
      <c r="P13" s="94">
        <v>0</v>
      </c>
      <c r="Q13" s="301">
        <v>22.18</v>
      </c>
      <c r="R13" s="93">
        <v>21.4</v>
      </c>
      <c r="S13" s="93">
        <v>6.79</v>
      </c>
      <c r="T13" s="93">
        <v>0.19</v>
      </c>
      <c r="U13" s="93">
        <v>67.73</v>
      </c>
      <c r="V13" s="93">
        <v>0</v>
      </c>
      <c r="W13" s="93">
        <v>0</v>
      </c>
      <c r="X13" s="95">
        <v>0.01</v>
      </c>
    </row>
    <row r="14" spans="1:24" s="16" customFormat="1" ht="26.5" customHeight="1" x14ac:dyDescent="0.35">
      <c r="A14" s="114"/>
      <c r="B14" s="142"/>
      <c r="C14" s="600">
        <v>35</v>
      </c>
      <c r="D14" s="216" t="s">
        <v>98</v>
      </c>
      <c r="E14" s="169" t="s">
        <v>95</v>
      </c>
      <c r="F14" s="238">
        <v>200</v>
      </c>
      <c r="G14" s="180"/>
      <c r="H14" s="252">
        <v>4.91</v>
      </c>
      <c r="I14" s="13">
        <v>9.9600000000000009</v>
      </c>
      <c r="J14" s="43">
        <v>9.02</v>
      </c>
      <c r="K14" s="110">
        <v>146.41</v>
      </c>
      <c r="L14" s="251">
        <v>0.04</v>
      </c>
      <c r="M14" s="15">
        <v>0.03</v>
      </c>
      <c r="N14" s="15">
        <v>0.75</v>
      </c>
      <c r="O14" s="15">
        <v>120</v>
      </c>
      <c r="P14" s="18">
        <v>0</v>
      </c>
      <c r="Q14" s="251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5"/>
      <c r="B15" s="143"/>
      <c r="C15" s="600">
        <v>148</v>
      </c>
      <c r="D15" s="161" t="s">
        <v>10</v>
      </c>
      <c r="E15" s="190" t="s">
        <v>141</v>
      </c>
      <c r="F15" s="238">
        <v>90</v>
      </c>
      <c r="G15" s="180"/>
      <c r="H15" s="289">
        <v>19.52</v>
      </c>
      <c r="I15" s="20">
        <v>10.17</v>
      </c>
      <c r="J15" s="46">
        <v>5.89</v>
      </c>
      <c r="K15" s="288">
        <v>193.12</v>
      </c>
      <c r="L15" s="251">
        <v>0.11</v>
      </c>
      <c r="M15" s="17">
        <v>0.16</v>
      </c>
      <c r="N15" s="15">
        <v>1.57</v>
      </c>
      <c r="O15" s="15">
        <v>300</v>
      </c>
      <c r="P15" s="41">
        <v>0.44</v>
      </c>
      <c r="Q15" s="251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5"/>
      <c r="B16" s="194" t="s">
        <v>74</v>
      </c>
      <c r="C16" s="535">
        <v>50</v>
      </c>
      <c r="D16" s="187" t="s">
        <v>64</v>
      </c>
      <c r="E16" s="549" t="s">
        <v>96</v>
      </c>
      <c r="F16" s="194">
        <v>150</v>
      </c>
      <c r="G16" s="569"/>
      <c r="H16" s="578">
        <v>3.28</v>
      </c>
      <c r="I16" s="550">
        <v>7.81</v>
      </c>
      <c r="J16" s="579">
        <v>21.57</v>
      </c>
      <c r="K16" s="580">
        <v>170.22</v>
      </c>
      <c r="L16" s="321">
        <v>0.13</v>
      </c>
      <c r="M16" s="62">
        <v>0.11</v>
      </c>
      <c r="N16" s="62">
        <v>11.16</v>
      </c>
      <c r="O16" s="62">
        <v>50</v>
      </c>
      <c r="P16" s="121">
        <v>0.15</v>
      </c>
      <c r="Q16" s="321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5"/>
      <c r="B17" s="195" t="s">
        <v>76</v>
      </c>
      <c r="C17" s="1008">
        <v>51</v>
      </c>
      <c r="D17" s="1009" t="s">
        <v>64</v>
      </c>
      <c r="E17" s="1010" t="s">
        <v>159</v>
      </c>
      <c r="F17" s="1011">
        <v>150</v>
      </c>
      <c r="G17" s="1012"/>
      <c r="H17" s="1013">
        <v>3.33</v>
      </c>
      <c r="I17" s="1014">
        <v>3.81</v>
      </c>
      <c r="J17" s="1015">
        <v>26.04</v>
      </c>
      <c r="K17" s="1016">
        <v>151.12</v>
      </c>
      <c r="L17" s="1013">
        <v>0.15</v>
      </c>
      <c r="M17" s="1014">
        <v>0.1</v>
      </c>
      <c r="N17" s="1014">
        <v>14.03</v>
      </c>
      <c r="O17" s="1014">
        <v>20</v>
      </c>
      <c r="P17" s="1015">
        <v>0.06</v>
      </c>
      <c r="Q17" s="1013">
        <v>20.11</v>
      </c>
      <c r="R17" s="1014">
        <v>90.58</v>
      </c>
      <c r="S17" s="1014">
        <v>35.68</v>
      </c>
      <c r="T17" s="1014">
        <v>1.45</v>
      </c>
      <c r="U17" s="1014">
        <v>830.41</v>
      </c>
      <c r="V17" s="1014">
        <v>8.0000000000000002E-3</v>
      </c>
      <c r="W17" s="1014">
        <v>1E-3</v>
      </c>
      <c r="X17" s="1017">
        <v>0.05</v>
      </c>
    </row>
    <row r="18" spans="1:24" s="16" customFormat="1" ht="33.75" customHeight="1" x14ac:dyDescent="0.35">
      <c r="A18" s="116"/>
      <c r="B18" s="142"/>
      <c r="C18" s="600">
        <v>107</v>
      </c>
      <c r="D18" s="216" t="s">
        <v>18</v>
      </c>
      <c r="E18" s="169" t="s">
        <v>97</v>
      </c>
      <c r="F18" s="238">
        <v>200</v>
      </c>
      <c r="G18" s="620"/>
      <c r="H18" s="251">
        <v>0.6</v>
      </c>
      <c r="I18" s="15">
        <v>0.2</v>
      </c>
      <c r="J18" s="41">
        <v>23.6</v>
      </c>
      <c r="K18" s="271">
        <v>104</v>
      </c>
      <c r="L18" s="251">
        <v>0.02</v>
      </c>
      <c r="M18" s="15">
        <v>0.02</v>
      </c>
      <c r="N18" s="15">
        <v>171</v>
      </c>
      <c r="O18" s="15">
        <v>20</v>
      </c>
      <c r="P18" s="18">
        <v>0</v>
      </c>
      <c r="Q18" s="251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6"/>
      <c r="B19" s="142"/>
      <c r="C19" s="158">
        <v>119</v>
      </c>
      <c r="D19" s="191" t="s">
        <v>14</v>
      </c>
      <c r="E19" s="160" t="s">
        <v>55</v>
      </c>
      <c r="F19" s="196">
        <v>20</v>
      </c>
      <c r="G19" s="138"/>
      <c r="H19" s="251">
        <v>1.52</v>
      </c>
      <c r="I19" s="15">
        <v>0.16</v>
      </c>
      <c r="J19" s="41">
        <v>9.84</v>
      </c>
      <c r="K19" s="271">
        <v>47</v>
      </c>
      <c r="L19" s="251">
        <v>0.02</v>
      </c>
      <c r="M19" s="17">
        <v>0.01</v>
      </c>
      <c r="N19" s="15">
        <v>0</v>
      </c>
      <c r="O19" s="15">
        <v>0</v>
      </c>
      <c r="P19" s="41">
        <v>0</v>
      </c>
      <c r="Q19" s="251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6"/>
      <c r="B20" s="142"/>
      <c r="C20" s="156">
        <v>120</v>
      </c>
      <c r="D20" s="191" t="s">
        <v>15</v>
      </c>
      <c r="E20" s="160" t="s">
        <v>47</v>
      </c>
      <c r="F20" s="180">
        <v>20</v>
      </c>
      <c r="G20" s="180"/>
      <c r="H20" s="289">
        <v>1.32</v>
      </c>
      <c r="I20" s="20">
        <v>0.24</v>
      </c>
      <c r="J20" s="21">
        <v>8.0399999999999991</v>
      </c>
      <c r="K20" s="474">
        <v>39.6</v>
      </c>
      <c r="L20" s="289">
        <v>0.03</v>
      </c>
      <c r="M20" s="20">
        <v>0.02</v>
      </c>
      <c r="N20" s="20">
        <v>0</v>
      </c>
      <c r="O20" s="20">
        <v>0</v>
      </c>
      <c r="P20" s="21">
        <v>0</v>
      </c>
      <c r="Q20" s="289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5"/>
      <c r="B21" s="194" t="s">
        <v>74</v>
      </c>
      <c r="C21" s="551"/>
      <c r="D21" s="804"/>
      <c r="E21" s="448" t="s">
        <v>20</v>
      </c>
      <c r="F21" s="455">
        <f>F13+F14+F15+F16+F18+F19+F20</f>
        <v>740</v>
      </c>
      <c r="G21" s="571"/>
      <c r="H21" s="211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56">
        <f t="shared" si="1"/>
        <v>731.67000000000007</v>
      </c>
      <c r="L21" s="211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20">
        <f t="shared" si="1"/>
        <v>0.59</v>
      </c>
      <c r="Q21" s="211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5"/>
      <c r="B22" s="195" t="s">
        <v>76</v>
      </c>
      <c r="C22" s="628"/>
      <c r="D22" s="803"/>
      <c r="E22" s="565" t="s">
        <v>20</v>
      </c>
      <c r="F22" s="308">
        <f>F13+F14+F15+F17+F18+F19+F20</f>
        <v>740</v>
      </c>
      <c r="G22" s="507"/>
      <c r="H22" s="322">
        <f t="shared" ref="H22:X22" si="2">H13+H14+H15+H17+H18+H19+H20</f>
        <v>32.44</v>
      </c>
      <c r="I22" s="57">
        <f t="shared" si="2"/>
        <v>24.75</v>
      </c>
      <c r="J22" s="79">
        <f t="shared" si="2"/>
        <v>88.550000000000011</v>
      </c>
      <c r="K22" s="508">
        <f t="shared" si="2"/>
        <v>712.57</v>
      </c>
      <c r="L22" s="322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40">
        <f t="shared" si="2"/>
        <v>0.5</v>
      </c>
      <c r="Q22" s="322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9">
        <f t="shared" si="2"/>
        <v>3.65</v>
      </c>
    </row>
    <row r="23" spans="1:24" s="36" customFormat="1" ht="26.5" customHeight="1" x14ac:dyDescent="0.35">
      <c r="A23" s="115"/>
      <c r="B23" s="194" t="s">
        <v>74</v>
      </c>
      <c r="C23" s="551"/>
      <c r="D23" s="804"/>
      <c r="E23" s="497" t="s">
        <v>21</v>
      </c>
      <c r="F23" s="455"/>
      <c r="G23" s="545"/>
      <c r="H23" s="211"/>
      <c r="I23" s="22"/>
      <c r="J23" s="64"/>
      <c r="K23" s="581">
        <f>K21/23.5</f>
        <v>31.13489361702128</v>
      </c>
      <c r="L23" s="211"/>
      <c r="M23" s="22"/>
      <c r="N23" s="22"/>
      <c r="O23" s="22"/>
      <c r="P23" s="120"/>
      <c r="Q23" s="211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5"/>
      <c r="B24" s="197" t="s">
        <v>76</v>
      </c>
      <c r="C24" s="848"/>
      <c r="D24" s="767"/>
      <c r="E24" s="458" t="s">
        <v>21</v>
      </c>
      <c r="F24" s="197"/>
      <c r="G24" s="567"/>
      <c r="H24" s="460"/>
      <c r="I24" s="461"/>
      <c r="J24" s="462"/>
      <c r="K24" s="463">
        <f>K22/23.5</f>
        <v>30.32212765957447</v>
      </c>
      <c r="L24" s="460"/>
      <c r="M24" s="461"/>
      <c r="N24" s="461"/>
      <c r="O24" s="461"/>
      <c r="P24" s="511"/>
      <c r="Q24" s="460"/>
      <c r="R24" s="461"/>
      <c r="S24" s="461"/>
      <c r="T24" s="461"/>
      <c r="U24" s="461"/>
      <c r="V24" s="461"/>
      <c r="W24" s="461"/>
      <c r="X24" s="462"/>
    </row>
    <row r="25" spans="1:24" x14ac:dyDescent="0.35">
      <c r="A25" s="2"/>
      <c r="C25" s="224"/>
      <c r="D25" s="28"/>
      <c r="E25" s="28"/>
      <c r="F25" s="28"/>
      <c r="G25" s="225"/>
      <c r="H25" s="226"/>
      <c r="I25" s="225"/>
      <c r="J25" s="28"/>
      <c r="K25" s="227"/>
      <c r="L25" s="28"/>
      <c r="M25" s="28"/>
      <c r="N25" s="28"/>
      <c r="O25" s="228"/>
      <c r="P25" s="228"/>
      <c r="Q25" s="228"/>
      <c r="R25" s="228"/>
      <c r="S25" s="228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97" t="s">
        <v>66</v>
      </c>
      <c r="B27" s="914"/>
      <c r="C27" s="698"/>
      <c r="D27" s="699"/>
      <c r="E27" s="25"/>
      <c r="F27" s="26"/>
      <c r="G27" s="11"/>
      <c r="H27" s="11"/>
      <c r="I27" s="11"/>
      <c r="J27" s="11"/>
    </row>
    <row r="28" spans="1:24" ht="18" x14ac:dyDescent="0.35">
      <c r="A28" s="700" t="s">
        <v>67</v>
      </c>
      <c r="B28" s="910"/>
      <c r="C28" s="701"/>
      <c r="D28" s="701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909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908"/>
      <c r="C2" s="243"/>
      <c r="D2" s="243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4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8"/>
      <c r="C4" s="702" t="s">
        <v>39</v>
      </c>
      <c r="D4" s="242"/>
      <c r="E4" s="755"/>
      <c r="F4" s="702"/>
      <c r="G4" s="704"/>
      <c r="H4" s="868" t="s">
        <v>22</v>
      </c>
      <c r="I4" s="869"/>
      <c r="J4" s="870"/>
      <c r="K4" s="810" t="s">
        <v>23</v>
      </c>
      <c r="L4" s="1052" t="s">
        <v>24</v>
      </c>
      <c r="M4" s="1053"/>
      <c r="N4" s="1071"/>
      <c r="O4" s="1071"/>
      <c r="P4" s="1072"/>
      <c r="Q4" s="1052" t="s">
        <v>25</v>
      </c>
      <c r="R4" s="1053"/>
      <c r="S4" s="1053"/>
      <c r="T4" s="1053"/>
      <c r="U4" s="1053"/>
      <c r="V4" s="1053"/>
      <c r="W4" s="1053"/>
      <c r="X4" s="1054"/>
    </row>
    <row r="5" spans="1:24" s="16" customFormat="1" ht="28.5" customHeight="1" thickBot="1" x14ac:dyDescent="0.4">
      <c r="A5" s="151" t="s">
        <v>0</v>
      </c>
      <c r="B5" s="113"/>
      <c r="C5" s="136" t="s">
        <v>40</v>
      </c>
      <c r="D5" s="316" t="s">
        <v>41</v>
      </c>
      <c r="E5" s="534" t="s">
        <v>38</v>
      </c>
      <c r="F5" s="136" t="s">
        <v>26</v>
      </c>
      <c r="G5" s="113" t="s">
        <v>37</v>
      </c>
      <c r="H5" s="534" t="s">
        <v>27</v>
      </c>
      <c r="I5" s="523" t="s">
        <v>28</v>
      </c>
      <c r="J5" s="534" t="s">
        <v>29</v>
      </c>
      <c r="K5" s="811" t="s">
        <v>30</v>
      </c>
      <c r="L5" s="136" t="s">
        <v>31</v>
      </c>
      <c r="M5" s="523" t="s">
        <v>122</v>
      </c>
      <c r="N5" s="107" t="s">
        <v>32</v>
      </c>
      <c r="O5" s="887" t="s">
        <v>123</v>
      </c>
      <c r="P5" s="838" t="s">
        <v>124</v>
      </c>
      <c r="Q5" s="136" t="s">
        <v>33</v>
      </c>
      <c r="R5" s="523" t="s">
        <v>34</v>
      </c>
      <c r="S5" s="107" t="s">
        <v>35</v>
      </c>
      <c r="T5" s="523" t="s">
        <v>36</v>
      </c>
      <c r="U5" s="107" t="s">
        <v>125</v>
      </c>
      <c r="V5" s="523" t="s">
        <v>126</v>
      </c>
      <c r="W5" s="107" t="s">
        <v>127</v>
      </c>
      <c r="X5" s="523" t="s">
        <v>128</v>
      </c>
    </row>
    <row r="6" spans="1:24" s="16" customFormat="1" ht="26.5" customHeight="1" x14ac:dyDescent="0.35">
      <c r="A6" s="114" t="s">
        <v>6</v>
      </c>
      <c r="B6" s="165"/>
      <c r="C6" s="282">
        <v>1</v>
      </c>
      <c r="D6" s="140" t="s">
        <v>19</v>
      </c>
      <c r="E6" s="789" t="s">
        <v>12</v>
      </c>
      <c r="F6" s="439">
        <v>15</v>
      </c>
      <c r="G6" s="231"/>
      <c r="H6" s="360">
        <v>3.48</v>
      </c>
      <c r="I6" s="49">
        <v>4.43</v>
      </c>
      <c r="J6" s="50">
        <v>0</v>
      </c>
      <c r="K6" s="442">
        <v>54.6</v>
      </c>
      <c r="L6" s="479">
        <v>0.01</v>
      </c>
      <c r="M6" s="400">
        <v>0.05</v>
      </c>
      <c r="N6" s="400">
        <v>0.1</v>
      </c>
      <c r="O6" s="400">
        <v>40</v>
      </c>
      <c r="P6" s="401">
        <v>0.14000000000000001</v>
      </c>
      <c r="Q6" s="479">
        <v>132</v>
      </c>
      <c r="R6" s="400">
        <v>75</v>
      </c>
      <c r="S6" s="400">
        <v>5.25</v>
      </c>
      <c r="T6" s="400">
        <v>0.15</v>
      </c>
      <c r="U6" s="400">
        <v>13.2</v>
      </c>
      <c r="V6" s="400">
        <v>0</v>
      </c>
      <c r="W6" s="400">
        <v>0</v>
      </c>
      <c r="X6" s="480">
        <v>0</v>
      </c>
    </row>
    <row r="7" spans="1:24" s="16" customFormat="1" ht="26.5" customHeight="1" x14ac:dyDescent="0.35">
      <c r="A7" s="114"/>
      <c r="B7" s="644" t="s">
        <v>74</v>
      </c>
      <c r="C7" s="176">
        <v>259</v>
      </c>
      <c r="D7" s="549" t="s">
        <v>10</v>
      </c>
      <c r="E7" s="385" t="s">
        <v>192</v>
      </c>
      <c r="F7" s="736">
        <v>105</v>
      </c>
      <c r="G7" s="585"/>
      <c r="H7" s="637">
        <v>12.38</v>
      </c>
      <c r="I7" s="445">
        <v>10.59</v>
      </c>
      <c r="J7" s="446">
        <v>16.84</v>
      </c>
      <c r="K7" s="447">
        <v>167.46</v>
      </c>
      <c r="L7" s="444">
        <v>0.04</v>
      </c>
      <c r="M7" s="445">
        <v>0.05</v>
      </c>
      <c r="N7" s="445">
        <v>2.88</v>
      </c>
      <c r="O7" s="445">
        <v>70</v>
      </c>
      <c r="P7" s="509">
        <v>0.02</v>
      </c>
      <c r="Q7" s="444">
        <v>12.7</v>
      </c>
      <c r="R7" s="445">
        <v>145.38999999999999</v>
      </c>
      <c r="S7" s="650">
        <v>71.95</v>
      </c>
      <c r="T7" s="445">
        <v>1.22</v>
      </c>
      <c r="U7" s="445" t="s">
        <v>188</v>
      </c>
      <c r="V7" s="445">
        <v>6.0000000000000001E-3</v>
      </c>
      <c r="W7" s="445">
        <v>7.0000000000000001E-3</v>
      </c>
      <c r="X7" s="446">
        <v>0.1</v>
      </c>
    </row>
    <row r="8" spans="1:24" s="36" customFormat="1" ht="26.5" customHeight="1" x14ac:dyDescent="0.35">
      <c r="A8" s="152"/>
      <c r="B8" s="195" t="s">
        <v>76</v>
      </c>
      <c r="C8" s="198">
        <v>177</v>
      </c>
      <c r="D8" s="173" t="s">
        <v>10</v>
      </c>
      <c r="E8" s="173" t="s">
        <v>101</v>
      </c>
      <c r="F8" s="177">
        <v>90</v>
      </c>
      <c r="G8" s="195"/>
      <c r="H8" s="254">
        <v>15.77</v>
      </c>
      <c r="I8" s="58">
        <v>13.36</v>
      </c>
      <c r="J8" s="78">
        <v>1.61</v>
      </c>
      <c r="K8" s="353">
        <v>190.47</v>
      </c>
      <c r="L8" s="355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55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8">
        <v>0.1</v>
      </c>
    </row>
    <row r="9" spans="1:24" s="36" customFormat="1" ht="26.5" customHeight="1" x14ac:dyDescent="0.35">
      <c r="A9" s="152"/>
      <c r="B9" s="143"/>
      <c r="C9" s="282">
        <v>64</v>
      </c>
      <c r="D9" s="140" t="s">
        <v>49</v>
      </c>
      <c r="E9" s="386" t="s">
        <v>72</v>
      </c>
      <c r="F9" s="725">
        <v>150</v>
      </c>
      <c r="G9" s="238"/>
      <c r="H9" s="221">
        <v>6.76</v>
      </c>
      <c r="I9" s="84">
        <v>3.93</v>
      </c>
      <c r="J9" s="220">
        <v>41.29</v>
      </c>
      <c r="K9" s="403">
        <v>227.48</v>
      </c>
      <c r="L9" s="262">
        <v>0.08</v>
      </c>
      <c r="M9" s="84">
        <v>0.03</v>
      </c>
      <c r="N9" s="84">
        <v>0</v>
      </c>
      <c r="O9" s="84">
        <v>10</v>
      </c>
      <c r="P9" s="85">
        <v>0.06</v>
      </c>
      <c r="Q9" s="262">
        <v>13.22</v>
      </c>
      <c r="R9" s="84">
        <v>50.76</v>
      </c>
      <c r="S9" s="84">
        <v>9.1199999999999992</v>
      </c>
      <c r="T9" s="84">
        <v>0.92</v>
      </c>
      <c r="U9" s="84">
        <v>72.489999999999995</v>
      </c>
      <c r="V9" s="84">
        <v>1E-3</v>
      </c>
      <c r="W9" s="84">
        <v>0</v>
      </c>
      <c r="X9" s="220">
        <v>0.01</v>
      </c>
    </row>
    <row r="10" spans="1:24" s="36" customFormat="1" ht="39.75" customHeight="1" x14ac:dyDescent="0.35">
      <c r="A10" s="152"/>
      <c r="B10" s="143"/>
      <c r="C10" s="109">
        <v>98</v>
      </c>
      <c r="D10" s="160" t="s">
        <v>18</v>
      </c>
      <c r="E10" s="229" t="s">
        <v>17</v>
      </c>
      <c r="F10" s="296">
        <v>200</v>
      </c>
      <c r="G10" s="196"/>
      <c r="H10" s="17">
        <v>0.37</v>
      </c>
      <c r="I10" s="15">
        <v>0</v>
      </c>
      <c r="J10" s="41">
        <v>14.85</v>
      </c>
      <c r="K10" s="272">
        <v>59.48</v>
      </c>
      <c r="L10" s="251">
        <v>0</v>
      </c>
      <c r="M10" s="15">
        <v>0</v>
      </c>
      <c r="N10" s="15">
        <v>0</v>
      </c>
      <c r="O10" s="15">
        <v>0</v>
      </c>
      <c r="P10" s="18">
        <v>0</v>
      </c>
      <c r="Q10" s="251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62"/>
      <c r="C11" s="85">
        <v>119</v>
      </c>
      <c r="D11" s="140" t="s">
        <v>14</v>
      </c>
      <c r="E11" s="161" t="s">
        <v>55</v>
      </c>
      <c r="F11" s="109">
        <v>25</v>
      </c>
      <c r="G11" s="143"/>
      <c r="H11" s="19">
        <v>1.9</v>
      </c>
      <c r="I11" s="20">
        <v>0.2</v>
      </c>
      <c r="J11" s="46">
        <v>12.3</v>
      </c>
      <c r="K11" s="442">
        <v>58.75</v>
      </c>
      <c r="L11" s="289">
        <v>0.03</v>
      </c>
      <c r="M11" s="20">
        <v>0.01</v>
      </c>
      <c r="N11" s="20">
        <v>0</v>
      </c>
      <c r="O11" s="20">
        <v>0</v>
      </c>
      <c r="P11" s="21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52"/>
      <c r="B12" s="143"/>
      <c r="C12" s="282">
        <v>120</v>
      </c>
      <c r="D12" s="140" t="s">
        <v>15</v>
      </c>
      <c r="E12" s="161" t="s">
        <v>47</v>
      </c>
      <c r="F12" s="109">
        <v>20</v>
      </c>
      <c r="G12" s="143"/>
      <c r="H12" s="19">
        <v>1.32</v>
      </c>
      <c r="I12" s="20">
        <v>0.24</v>
      </c>
      <c r="J12" s="46">
        <v>8.0399999999999991</v>
      </c>
      <c r="K12" s="442">
        <v>39.6</v>
      </c>
      <c r="L12" s="289">
        <v>0.03</v>
      </c>
      <c r="M12" s="20">
        <v>0.02</v>
      </c>
      <c r="N12" s="20">
        <v>0</v>
      </c>
      <c r="O12" s="20">
        <v>0</v>
      </c>
      <c r="P12" s="21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52"/>
      <c r="B13" s="194" t="s">
        <v>74</v>
      </c>
      <c r="C13" s="176"/>
      <c r="D13" s="171"/>
      <c r="E13" s="448" t="s">
        <v>20</v>
      </c>
      <c r="F13" s="496">
        <f>F6+F7+F9+F10+F11+F12</f>
        <v>515</v>
      </c>
      <c r="G13" s="309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96">
        <f t="shared" si="0"/>
        <v>607.37</v>
      </c>
      <c r="L13" s="211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20">
        <f t="shared" si="0"/>
        <v>0.22</v>
      </c>
      <c r="Q13" s="211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52"/>
      <c r="B14" s="195" t="s">
        <v>76</v>
      </c>
      <c r="C14" s="552"/>
      <c r="D14" s="589"/>
      <c r="E14" s="453" t="s">
        <v>20</v>
      </c>
      <c r="F14" s="508">
        <f>F6+F8+F9+F10+F11+F12</f>
        <v>500</v>
      </c>
      <c r="G14" s="308"/>
      <c r="H14" s="610">
        <f t="shared" ref="H14:X14" si="1">H6+H8+H9+H10+H11+H12</f>
        <v>29.599999999999998</v>
      </c>
      <c r="I14" s="57">
        <f t="shared" si="1"/>
        <v>22.159999999999997</v>
      </c>
      <c r="J14" s="79">
        <f t="shared" si="1"/>
        <v>78.09</v>
      </c>
      <c r="K14" s="508">
        <f t="shared" si="1"/>
        <v>630.38</v>
      </c>
      <c r="L14" s="322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40">
        <f t="shared" si="1"/>
        <v>0.21000000000000002</v>
      </c>
      <c r="Q14" s="322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9">
        <f t="shared" si="1"/>
        <v>3.7399999999999998</v>
      </c>
    </row>
    <row r="15" spans="1:24" s="36" customFormat="1" ht="30" customHeight="1" x14ac:dyDescent="0.35">
      <c r="A15" s="152"/>
      <c r="B15" s="194" t="s">
        <v>74</v>
      </c>
      <c r="C15" s="536"/>
      <c r="D15" s="586"/>
      <c r="E15" s="448" t="s">
        <v>21</v>
      </c>
      <c r="F15" s="456"/>
      <c r="G15" s="455"/>
      <c r="H15" s="53"/>
      <c r="I15" s="22"/>
      <c r="J15" s="64"/>
      <c r="K15" s="581">
        <f>K13/23.5</f>
        <v>25.845531914893616</v>
      </c>
      <c r="L15" s="211"/>
      <c r="M15" s="22"/>
      <c r="N15" s="22"/>
      <c r="O15" s="22"/>
      <c r="P15" s="120"/>
      <c r="Q15" s="211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2"/>
      <c r="B16" s="195" t="s">
        <v>76</v>
      </c>
      <c r="C16" s="567"/>
      <c r="D16" s="184"/>
      <c r="E16" s="458" t="s">
        <v>21</v>
      </c>
      <c r="F16" s="178"/>
      <c r="G16" s="197"/>
      <c r="H16" s="642"/>
      <c r="I16" s="174"/>
      <c r="J16" s="175"/>
      <c r="K16" s="423">
        <f>K14/23.5</f>
        <v>26.824680851063828</v>
      </c>
      <c r="L16" s="323"/>
      <c r="M16" s="174"/>
      <c r="N16" s="174"/>
      <c r="O16" s="174"/>
      <c r="P16" s="199"/>
      <c r="Q16" s="323"/>
      <c r="R16" s="174"/>
      <c r="S16" s="174"/>
      <c r="T16" s="174"/>
      <c r="U16" s="174"/>
      <c r="V16" s="174"/>
      <c r="W16" s="174"/>
      <c r="X16" s="175"/>
    </row>
    <row r="17" spans="1:24" s="16" customFormat="1" ht="43.5" customHeight="1" x14ac:dyDescent="0.35">
      <c r="A17" s="154" t="s">
        <v>7</v>
      </c>
      <c r="B17" s="165"/>
      <c r="C17" s="147">
        <v>25</v>
      </c>
      <c r="D17" s="443" t="s">
        <v>19</v>
      </c>
      <c r="E17" s="638" t="s">
        <v>50</v>
      </c>
      <c r="F17" s="381">
        <v>150</v>
      </c>
      <c r="G17" s="812"/>
      <c r="H17" s="47">
        <v>0.6</v>
      </c>
      <c r="I17" s="37">
        <v>0.45</v>
      </c>
      <c r="J17" s="232">
        <v>15.45</v>
      </c>
      <c r="K17" s="332">
        <v>70.5</v>
      </c>
      <c r="L17" s="273">
        <v>0.03</v>
      </c>
      <c r="M17" s="37">
        <v>0.05</v>
      </c>
      <c r="N17" s="37">
        <v>7.5</v>
      </c>
      <c r="O17" s="37">
        <v>0</v>
      </c>
      <c r="P17" s="48">
        <v>0</v>
      </c>
      <c r="Q17" s="281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4"/>
      <c r="B18" s="194" t="s">
        <v>74</v>
      </c>
      <c r="C18" s="535">
        <v>330</v>
      </c>
      <c r="D18" s="171" t="s">
        <v>200</v>
      </c>
      <c r="E18" s="584" t="s">
        <v>201</v>
      </c>
      <c r="F18" s="691">
        <v>210</v>
      </c>
      <c r="G18" s="691"/>
      <c r="H18" s="444">
        <v>10.47</v>
      </c>
      <c r="I18" s="445">
        <v>12.98</v>
      </c>
      <c r="J18" s="446">
        <v>19.149999999999999</v>
      </c>
      <c r="K18" s="447">
        <v>236.13</v>
      </c>
      <c r="L18" s="321">
        <v>0.1</v>
      </c>
      <c r="M18" s="61">
        <v>0.12</v>
      </c>
      <c r="N18" s="62">
        <v>4.6100000000000003</v>
      </c>
      <c r="O18" s="62">
        <v>200</v>
      </c>
      <c r="P18" s="121">
        <v>0.08</v>
      </c>
      <c r="Q18" s="321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4"/>
      <c r="B19" s="195" t="s">
        <v>76</v>
      </c>
      <c r="C19" s="627">
        <v>37</v>
      </c>
      <c r="D19" s="554" t="s">
        <v>9</v>
      </c>
      <c r="E19" s="317" t="s">
        <v>108</v>
      </c>
      <c r="F19" s="583">
        <v>200</v>
      </c>
      <c r="G19" s="476"/>
      <c r="H19" s="355">
        <v>5.78</v>
      </c>
      <c r="I19" s="58">
        <v>5.5</v>
      </c>
      <c r="J19" s="78">
        <v>10.8</v>
      </c>
      <c r="K19" s="255">
        <v>115.7</v>
      </c>
      <c r="L19" s="355">
        <v>7.0000000000000007E-2</v>
      </c>
      <c r="M19" s="254">
        <v>7.0000000000000007E-2</v>
      </c>
      <c r="N19" s="58">
        <v>5.69</v>
      </c>
      <c r="O19" s="58">
        <v>110</v>
      </c>
      <c r="P19" s="78">
        <v>0</v>
      </c>
      <c r="Q19" s="355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8">
        <v>0.04</v>
      </c>
    </row>
    <row r="20" spans="1:24" s="36" customFormat="1" ht="35.25" customHeight="1" x14ac:dyDescent="0.35">
      <c r="A20" s="115"/>
      <c r="B20" s="143"/>
      <c r="C20" s="108">
        <v>89</v>
      </c>
      <c r="D20" s="338" t="s">
        <v>10</v>
      </c>
      <c r="E20" s="780" t="s">
        <v>91</v>
      </c>
      <c r="F20" s="813">
        <v>90</v>
      </c>
      <c r="G20" s="696"/>
      <c r="H20" s="80">
        <v>18.13</v>
      </c>
      <c r="I20" s="13">
        <v>17.05</v>
      </c>
      <c r="J20" s="43">
        <v>3.69</v>
      </c>
      <c r="K20" s="110">
        <v>240.96</v>
      </c>
      <c r="L20" s="404">
        <v>0.06</v>
      </c>
      <c r="M20" s="99">
        <v>0.13</v>
      </c>
      <c r="N20" s="100">
        <v>1.06</v>
      </c>
      <c r="O20" s="100">
        <v>0</v>
      </c>
      <c r="P20" s="101">
        <v>0</v>
      </c>
      <c r="Q20" s="404">
        <v>17.03</v>
      </c>
      <c r="R20" s="100">
        <v>176.72</v>
      </c>
      <c r="S20" s="100">
        <v>23.18</v>
      </c>
      <c r="T20" s="100">
        <v>2.61</v>
      </c>
      <c r="U20" s="100">
        <v>317</v>
      </c>
      <c r="V20" s="100">
        <v>7.0000000000000001E-3</v>
      </c>
      <c r="W20" s="100">
        <v>0</v>
      </c>
      <c r="X20" s="105">
        <v>0.06</v>
      </c>
    </row>
    <row r="21" spans="1:24" s="36" customFormat="1" ht="26.5" customHeight="1" x14ac:dyDescent="0.35">
      <c r="A21" s="115"/>
      <c r="B21" s="143"/>
      <c r="C21" s="109">
        <v>53</v>
      </c>
      <c r="D21" s="140" t="s">
        <v>64</v>
      </c>
      <c r="E21" s="222" t="s">
        <v>100</v>
      </c>
      <c r="F21" s="180">
        <v>150</v>
      </c>
      <c r="G21" s="143"/>
      <c r="H21" s="19">
        <v>3.34</v>
      </c>
      <c r="I21" s="20">
        <v>4.91</v>
      </c>
      <c r="J21" s="46">
        <v>33.93</v>
      </c>
      <c r="K21" s="288">
        <v>191.49</v>
      </c>
      <c r="L21" s="289">
        <v>0.03</v>
      </c>
      <c r="M21" s="20">
        <v>0.02</v>
      </c>
      <c r="N21" s="20">
        <v>0</v>
      </c>
      <c r="O21" s="20">
        <v>20</v>
      </c>
      <c r="P21" s="21">
        <v>0.09</v>
      </c>
      <c r="Q21" s="289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6"/>
      <c r="B22" s="143"/>
      <c r="C22" s="144">
        <v>101</v>
      </c>
      <c r="D22" s="338" t="s">
        <v>18</v>
      </c>
      <c r="E22" s="695" t="s">
        <v>69</v>
      </c>
      <c r="F22" s="813">
        <v>200</v>
      </c>
      <c r="G22" s="696"/>
      <c r="H22" s="251">
        <v>0.64</v>
      </c>
      <c r="I22" s="15">
        <v>0.25</v>
      </c>
      <c r="J22" s="41">
        <v>16.059999999999999</v>
      </c>
      <c r="K22" s="271">
        <v>79.849999999999994</v>
      </c>
      <c r="L22" s="251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6"/>
      <c r="B23" s="143"/>
      <c r="C23" s="403">
        <v>119</v>
      </c>
      <c r="D23" s="140" t="s">
        <v>55</v>
      </c>
      <c r="E23" s="222" t="s">
        <v>55</v>
      </c>
      <c r="F23" s="196">
        <v>20</v>
      </c>
      <c r="G23" s="138"/>
      <c r="H23" s="251">
        <v>1.52</v>
      </c>
      <c r="I23" s="15">
        <v>0.16</v>
      </c>
      <c r="J23" s="41">
        <v>9.84</v>
      </c>
      <c r="K23" s="271">
        <v>47</v>
      </c>
      <c r="L23" s="251">
        <v>0.02</v>
      </c>
      <c r="M23" s="17">
        <v>0.01</v>
      </c>
      <c r="N23" s="15">
        <v>0</v>
      </c>
      <c r="O23" s="15">
        <v>0</v>
      </c>
      <c r="P23" s="41">
        <v>0</v>
      </c>
      <c r="Q23" s="251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6"/>
      <c r="B24" s="143"/>
      <c r="C24" s="403">
        <v>120</v>
      </c>
      <c r="D24" s="140" t="s">
        <v>47</v>
      </c>
      <c r="E24" s="222" t="s">
        <v>47</v>
      </c>
      <c r="F24" s="180">
        <v>20</v>
      </c>
      <c r="G24" s="180"/>
      <c r="H24" s="289">
        <v>1.32</v>
      </c>
      <c r="I24" s="20">
        <v>0.24</v>
      </c>
      <c r="J24" s="21">
        <v>8.0399999999999991</v>
      </c>
      <c r="K24" s="474">
        <v>39.6</v>
      </c>
      <c r="L24" s="289">
        <v>0.03</v>
      </c>
      <c r="M24" s="20">
        <v>0.02</v>
      </c>
      <c r="N24" s="20">
        <v>0</v>
      </c>
      <c r="O24" s="20">
        <v>0</v>
      </c>
      <c r="P24" s="21">
        <v>0</v>
      </c>
      <c r="Q24" s="289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5"/>
      <c r="B25" s="194" t="s">
        <v>74</v>
      </c>
      <c r="C25" s="536"/>
      <c r="D25" s="586"/>
      <c r="E25" s="587" t="s">
        <v>20</v>
      </c>
      <c r="F25" s="571">
        <f>F17+F18+F20+F21+F22+F23+F24</f>
        <v>840</v>
      </c>
      <c r="G25" s="455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56">
        <f t="shared" si="2"/>
        <v>905.53000000000009</v>
      </c>
      <c r="L25" s="211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20">
        <f t="shared" si="2"/>
        <v>0.16999999999999998</v>
      </c>
      <c r="Q25" s="211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5"/>
      <c r="B26" s="249" t="s">
        <v>76</v>
      </c>
      <c r="C26" s="552"/>
      <c r="D26" s="589"/>
      <c r="E26" s="590" t="s">
        <v>20</v>
      </c>
      <c r="F26" s="507">
        <f>F17+F19+F20+F21+F22+F23+F24</f>
        <v>830</v>
      </c>
      <c r="G26" s="308"/>
      <c r="H26" s="610">
        <f t="shared" ref="H26:X26" si="3">H17+H19+H20+H21+H22+H23+H24</f>
        <v>31.33</v>
      </c>
      <c r="I26" s="57">
        <f t="shared" si="3"/>
        <v>28.56</v>
      </c>
      <c r="J26" s="79">
        <f t="shared" si="3"/>
        <v>97.81</v>
      </c>
      <c r="K26" s="508">
        <f t="shared" si="3"/>
        <v>785.1</v>
      </c>
      <c r="L26" s="322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40">
        <f t="shared" si="3"/>
        <v>0.09</v>
      </c>
      <c r="Q26" s="322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9">
        <f t="shared" si="3"/>
        <v>3.03</v>
      </c>
    </row>
    <row r="27" spans="1:24" s="36" customFormat="1" ht="26.5" customHeight="1" x14ac:dyDescent="0.35">
      <c r="A27" s="115"/>
      <c r="B27" s="248" t="s">
        <v>74</v>
      </c>
      <c r="C27" s="536"/>
      <c r="D27" s="586"/>
      <c r="E27" s="588" t="s">
        <v>21</v>
      </c>
      <c r="F27" s="571"/>
      <c r="G27" s="455"/>
      <c r="H27" s="53"/>
      <c r="I27" s="22"/>
      <c r="J27" s="64"/>
      <c r="K27" s="542">
        <f>K25/23.5</f>
        <v>38.533191489361705</v>
      </c>
      <c r="L27" s="211"/>
      <c r="M27" s="22"/>
      <c r="N27" s="22"/>
      <c r="O27" s="22"/>
      <c r="P27" s="120"/>
      <c r="Q27" s="211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5"/>
      <c r="B28" s="197" t="s">
        <v>76</v>
      </c>
      <c r="C28" s="178"/>
      <c r="D28" s="197"/>
      <c r="E28" s="591" t="s">
        <v>21</v>
      </c>
      <c r="F28" s="567"/>
      <c r="G28" s="197"/>
      <c r="H28" s="527"/>
      <c r="I28" s="461"/>
      <c r="J28" s="462"/>
      <c r="K28" s="596">
        <f>K26/23.5</f>
        <v>33.408510638297876</v>
      </c>
      <c r="L28" s="460"/>
      <c r="M28" s="461"/>
      <c r="N28" s="461"/>
      <c r="O28" s="461"/>
      <c r="P28" s="511"/>
      <c r="Q28" s="460"/>
      <c r="R28" s="461"/>
      <c r="S28" s="461"/>
      <c r="T28" s="461"/>
      <c r="U28" s="461"/>
      <c r="V28" s="461"/>
      <c r="W28" s="461"/>
      <c r="X28" s="462"/>
    </row>
    <row r="29" spans="1:24" ht="15.5" x14ac:dyDescent="0.35">
      <c r="A29" s="9"/>
      <c r="B29" s="902"/>
      <c r="C29" s="240"/>
      <c r="D29" s="240"/>
      <c r="E29" s="28"/>
      <c r="F29" s="28"/>
      <c r="G29" s="28"/>
      <c r="H29" s="226"/>
      <c r="I29" s="225"/>
      <c r="J29" s="28"/>
      <c r="K29" s="227"/>
      <c r="L29" s="28"/>
      <c r="M29" s="28"/>
      <c r="N29" s="28"/>
      <c r="O29" s="228"/>
      <c r="P29" s="228"/>
      <c r="Q29" s="228"/>
      <c r="R29" s="228"/>
      <c r="S29" s="228"/>
    </row>
    <row r="30" spans="1:24" x14ac:dyDescent="0.35">
      <c r="L30" s="524"/>
    </row>
    <row r="31" spans="1:24" x14ac:dyDescent="0.35">
      <c r="A31" s="697" t="s">
        <v>66</v>
      </c>
      <c r="B31" s="914"/>
      <c r="C31" s="698"/>
      <c r="D31" s="699"/>
    </row>
    <row r="32" spans="1:24" x14ac:dyDescent="0.35">
      <c r="A32" s="700" t="s">
        <v>67</v>
      </c>
      <c r="B32" s="910"/>
      <c r="C32" s="701"/>
      <c r="D32" s="70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909" customWidth="1"/>
    <col min="3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908"/>
      <c r="C2" s="243"/>
      <c r="D2" s="245" t="s">
        <v>3</v>
      </c>
      <c r="E2" s="6"/>
      <c r="F2" s="8" t="s">
        <v>2</v>
      </c>
      <c r="G2" s="129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8"/>
      <c r="C4" s="703" t="s">
        <v>39</v>
      </c>
      <c r="D4" s="264"/>
      <c r="E4" s="755"/>
      <c r="F4" s="704"/>
      <c r="G4" s="703"/>
      <c r="H4" s="877" t="s">
        <v>22</v>
      </c>
      <c r="I4" s="878"/>
      <c r="J4" s="879"/>
      <c r="K4" s="709" t="s">
        <v>23</v>
      </c>
      <c r="L4" s="1056" t="s">
        <v>24</v>
      </c>
      <c r="M4" s="1057"/>
      <c r="N4" s="1073"/>
      <c r="O4" s="1073"/>
      <c r="P4" s="1074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1" t="s">
        <v>0</v>
      </c>
      <c r="B5" s="113"/>
      <c r="C5" s="107" t="s">
        <v>40</v>
      </c>
      <c r="D5" s="756" t="s">
        <v>41</v>
      </c>
      <c r="E5" s="534" t="s">
        <v>38</v>
      </c>
      <c r="F5" s="113" t="s">
        <v>26</v>
      </c>
      <c r="G5" s="107" t="s">
        <v>37</v>
      </c>
      <c r="H5" s="882" t="s">
        <v>27</v>
      </c>
      <c r="I5" s="523" t="s">
        <v>28</v>
      </c>
      <c r="J5" s="883" t="s">
        <v>29</v>
      </c>
      <c r="K5" s="814" t="s">
        <v>30</v>
      </c>
      <c r="L5" s="881" t="s">
        <v>31</v>
      </c>
      <c r="M5" s="882" t="s">
        <v>122</v>
      </c>
      <c r="N5" s="523" t="s">
        <v>32</v>
      </c>
      <c r="O5" s="888" t="s">
        <v>123</v>
      </c>
      <c r="P5" s="523" t="s">
        <v>124</v>
      </c>
      <c r="Q5" s="534" t="s">
        <v>33</v>
      </c>
      <c r="R5" s="113" t="s">
        <v>34</v>
      </c>
      <c r="S5" s="534" t="s">
        <v>35</v>
      </c>
      <c r="T5" s="113" t="s">
        <v>36</v>
      </c>
      <c r="U5" s="881" t="s">
        <v>125</v>
      </c>
      <c r="V5" s="881" t="s">
        <v>126</v>
      </c>
      <c r="W5" s="881" t="s">
        <v>127</v>
      </c>
      <c r="X5" s="267" t="s">
        <v>128</v>
      </c>
    </row>
    <row r="6" spans="1:24" s="16" customFormat="1" ht="23.25" customHeight="1" x14ac:dyDescent="0.35">
      <c r="A6" s="604"/>
      <c r="B6" s="858"/>
      <c r="C6" s="606">
        <v>25</v>
      </c>
      <c r="D6" s="711" t="s">
        <v>19</v>
      </c>
      <c r="E6" s="362" t="s">
        <v>50</v>
      </c>
      <c r="F6" s="381">
        <v>150</v>
      </c>
      <c r="G6" s="568"/>
      <c r="H6" s="281">
        <v>0.6</v>
      </c>
      <c r="I6" s="39">
        <v>0.45</v>
      </c>
      <c r="J6" s="42">
        <v>15.45</v>
      </c>
      <c r="K6" s="512">
        <v>70.5</v>
      </c>
      <c r="L6" s="281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4" t="s">
        <v>6</v>
      </c>
      <c r="B7" s="142"/>
      <c r="C7" s="157">
        <v>86</v>
      </c>
      <c r="D7" s="763" t="s">
        <v>62</v>
      </c>
      <c r="E7" s="695" t="s">
        <v>80</v>
      </c>
      <c r="F7" s="696">
        <v>240</v>
      </c>
      <c r="G7" s="108"/>
      <c r="H7" s="251">
        <v>20.149999999999999</v>
      </c>
      <c r="I7" s="15">
        <v>19.079999999999998</v>
      </c>
      <c r="J7" s="41">
        <v>24.59</v>
      </c>
      <c r="K7" s="271">
        <v>350.62</v>
      </c>
      <c r="L7" s="251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52"/>
      <c r="B8" s="143"/>
      <c r="C8" s="600">
        <v>159</v>
      </c>
      <c r="D8" s="607" t="s">
        <v>46</v>
      </c>
      <c r="E8" s="229" t="s">
        <v>137</v>
      </c>
      <c r="F8" s="971">
        <v>200</v>
      </c>
      <c r="G8" s="138"/>
      <c r="H8" s="251">
        <v>0</v>
      </c>
      <c r="I8" s="15">
        <v>0</v>
      </c>
      <c r="J8" s="18">
        <v>17.88</v>
      </c>
      <c r="K8" s="681">
        <v>69.66</v>
      </c>
      <c r="L8" s="251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143"/>
      <c r="C9" s="156">
        <v>120</v>
      </c>
      <c r="D9" s="607" t="s">
        <v>15</v>
      </c>
      <c r="E9" s="160" t="s">
        <v>47</v>
      </c>
      <c r="F9" s="156">
        <v>20</v>
      </c>
      <c r="G9" s="713"/>
      <c r="H9" s="251">
        <v>1.32</v>
      </c>
      <c r="I9" s="15">
        <v>0.24</v>
      </c>
      <c r="J9" s="18">
        <v>8.0399999999999991</v>
      </c>
      <c r="K9" s="682">
        <v>39.6</v>
      </c>
      <c r="L9" s="289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52"/>
      <c r="B10" s="143"/>
      <c r="C10" s="624">
        <v>119</v>
      </c>
      <c r="D10" s="140" t="s">
        <v>55</v>
      </c>
      <c r="E10" s="222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7">
        <v>0.01</v>
      </c>
      <c r="N10" s="15">
        <v>0</v>
      </c>
      <c r="O10" s="15">
        <v>0</v>
      </c>
      <c r="P10" s="41">
        <v>0</v>
      </c>
      <c r="Q10" s="251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52"/>
      <c r="B11" s="143"/>
      <c r="C11" s="600"/>
      <c r="D11" s="620"/>
      <c r="E11" s="167" t="s">
        <v>20</v>
      </c>
      <c r="F11" s="623">
        <f>F6+F7+F8+F9+F10</f>
        <v>630</v>
      </c>
      <c r="G11" s="972"/>
      <c r="H11" s="289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72">
        <f t="shared" si="0"/>
        <v>577.38</v>
      </c>
      <c r="L11" s="289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52"/>
      <c r="B12" s="148"/>
      <c r="C12" s="283"/>
      <c r="D12" s="973"/>
      <c r="E12" s="495" t="s">
        <v>21</v>
      </c>
      <c r="F12" s="283"/>
      <c r="G12" s="519"/>
      <c r="H12" s="258"/>
      <c r="I12" s="163"/>
      <c r="J12" s="233"/>
      <c r="K12" s="970">
        <f>K11/23.5</f>
        <v>24.569361702127658</v>
      </c>
      <c r="L12" s="279"/>
      <c r="M12" s="280"/>
      <c r="N12" s="280"/>
      <c r="O12" s="280"/>
      <c r="P12" s="513"/>
      <c r="Q12" s="219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165"/>
      <c r="C13" s="165">
        <v>28</v>
      </c>
      <c r="D13" s="734" t="s">
        <v>19</v>
      </c>
      <c r="E13" s="889" t="s">
        <v>145</v>
      </c>
      <c r="F13" s="762">
        <v>60</v>
      </c>
      <c r="G13" s="561"/>
      <c r="H13" s="281">
        <v>0.48</v>
      </c>
      <c r="I13" s="39">
        <v>0.6</v>
      </c>
      <c r="J13" s="40">
        <v>1.56</v>
      </c>
      <c r="K13" s="332">
        <v>8.4</v>
      </c>
      <c r="L13" s="836">
        <v>0.02</v>
      </c>
      <c r="M13" s="358">
        <v>0.02</v>
      </c>
      <c r="N13" s="49">
        <v>6</v>
      </c>
      <c r="O13" s="49">
        <v>10</v>
      </c>
      <c r="P13" s="50">
        <v>0</v>
      </c>
      <c r="Q13" s="358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4"/>
      <c r="B14" s="161"/>
      <c r="C14" s="179">
        <v>31</v>
      </c>
      <c r="D14" s="338" t="s">
        <v>9</v>
      </c>
      <c r="E14" s="695" t="s">
        <v>78</v>
      </c>
      <c r="F14" s="696">
        <v>200</v>
      </c>
      <c r="G14" s="108"/>
      <c r="H14" s="252">
        <v>5.74</v>
      </c>
      <c r="I14" s="13">
        <v>8.7799999999999994</v>
      </c>
      <c r="J14" s="43">
        <v>8.74</v>
      </c>
      <c r="K14" s="110">
        <v>138.04</v>
      </c>
      <c r="L14" s="145">
        <v>0.04</v>
      </c>
      <c r="M14" s="252">
        <v>0.08</v>
      </c>
      <c r="N14" s="13">
        <v>5.24</v>
      </c>
      <c r="O14" s="13">
        <v>132.80000000000001</v>
      </c>
      <c r="P14" s="43">
        <v>0.06</v>
      </c>
      <c r="Q14" s="252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5"/>
      <c r="B15" s="194" t="s">
        <v>74</v>
      </c>
      <c r="C15" s="569">
        <v>194</v>
      </c>
      <c r="D15" s="549" t="s">
        <v>10</v>
      </c>
      <c r="E15" s="584" t="s">
        <v>102</v>
      </c>
      <c r="F15" s="585">
        <v>90</v>
      </c>
      <c r="G15" s="176"/>
      <c r="H15" s="261">
        <v>16.690000000000001</v>
      </c>
      <c r="I15" s="55">
        <v>13.86</v>
      </c>
      <c r="J15" s="77">
        <v>10.69</v>
      </c>
      <c r="K15" s="352">
        <v>234.91</v>
      </c>
      <c r="L15" s="531">
        <v>0.08</v>
      </c>
      <c r="M15" s="321">
        <v>0.12</v>
      </c>
      <c r="N15" s="62">
        <v>1.08</v>
      </c>
      <c r="O15" s="62">
        <v>20</v>
      </c>
      <c r="P15" s="63">
        <v>0.04</v>
      </c>
      <c r="Q15" s="321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5"/>
      <c r="B16" s="195" t="s">
        <v>76</v>
      </c>
      <c r="C16" s="198">
        <v>83</v>
      </c>
      <c r="D16" s="476" t="s">
        <v>10</v>
      </c>
      <c r="E16" s="582" t="s">
        <v>149</v>
      </c>
      <c r="F16" s="592">
        <v>90</v>
      </c>
      <c r="G16" s="198"/>
      <c r="H16" s="437">
        <v>20.45</v>
      </c>
      <c r="I16" s="83">
        <v>19.920000000000002</v>
      </c>
      <c r="J16" s="438">
        <v>1.59</v>
      </c>
      <c r="K16" s="556">
        <v>269.25</v>
      </c>
      <c r="L16" s="532">
        <v>0.09</v>
      </c>
      <c r="M16" s="437">
        <v>0.16</v>
      </c>
      <c r="N16" s="83">
        <v>2.77</v>
      </c>
      <c r="O16" s="83">
        <v>50</v>
      </c>
      <c r="P16" s="438">
        <v>0.04</v>
      </c>
      <c r="Q16" s="437">
        <v>34</v>
      </c>
      <c r="R16" s="83">
        <v>172.14</v>
      </c>
      <c r="S16" s="83">
        <v>24.3</v>
      </c>
      <c r="T16" s="83">
        <v>1.54</v>
      </c>
      <c r="U16" s="83">
        <v>283.20999999999998</v>
      </c>
      <c r="V16" s="83">
        <v>6.0000000000000001E-3</v>
      </c>
      <c r="W16" s="83">
        <v>0</v>
      </c>
      <c r="X16" s="438">
        <v>0.13</v>
      </c>
    </row>
    <row r="17" spans="1:24" s="36" customFormat="1" ht="26.5" customHeight="1" x14ac:dyDescent="0.35">
      <c r="A17" s="115"/>
      <c r="B17" s="194"/>
      <c r="C17" s="535">
        <v>52</v>
      </c>
      <c r="D17" s="729" t="s">
        <v>64</v>
      </c>
      <c r="E17" s="385" t="s">
        <v>142</v>
      </c>
      <c r="F17" s="535">
        <v>150</v>
      </c>
      <c r="G17" s="176"/>
      <c r="H17" s="444">
        <v>3.31</v>
      </c>
      <c r="I17" s="445">
        <v>5.56</v>
      </c>
      <c r="J17" s="446">
        <v>25.99</v>
      </c>
      <c r="K17" s="447">
        <v>167.07</v>
      </c>
      <c r="L17" s="531">
        <v>0.15</v>
      </c>
      <c r="M17" s="321">
        <v>0.1</v>
      </c>
      <c r="N17" s="62">
        <v>14</v>
      </c>
      <c r="O17" s="62">
        <v>20</v>
      </c>
      <c r="P17" s="63">
        <v>0.08</v>
      </c>
      <c r="Q17" s="321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5"/>
      <c r="B18" s="195"/>
      <c r="C18" s="195">
        <v>51</v>
      </c>
      <c r="D18" s="188" t="s">
        <v>64</v>
      </c>
      <c r="E18" s="647" t="s">
        <v>159</v>
      </c>
      <c r="F18" s="737">
        <v>150</v>
      </c>
      <c r="G18" s="198"/>
      <c r="H18" s="437">
        <v>3.33</v>
      </c>
      <c r="I18" s="83">
        <v>3.81</v>
      </c>
      <c r="J18" s="438">
        <v>26.04</v>
      </c>
      <c r="K18" s="556">
        <v>151.12</v>
      </c>
      <c r="L18" s="532">
        <v>0.15</v>
      </c>
      <c r="M18" s="437">
        <v>0.1</v>
      </c>
      <c r="N18" s="83">
        <v>14.03</v>
      </c>
      <c r="O18" s="83">
        <v>20</v>
      </c>
      <c r="P18" s="438">
        <v>0.06</v>
      </c>
      <c r="Q18" s="437">
        <v>20.11</v>
      </c>
      <c r="R18" s="83">
        <v>90.58</v>
      </c>
      <c r="S18" s="83">
        <v>35.68</v>
      </c>
      <c r="T18" s="83">
        <v>1.45</v>
      </c>
      <c r="U18" s="83">
        <v>830.41</v>
      </c>
      <c r="V18" s="83">
        <v>8.0000000000000002E-3</v>
      </c>
      <c r="W18" s="83">
        <v>1E-3</v>
      </c>
      <c r="X18" s="438">
        <v>0.05</v>
      </c>
    </row>
    <row r="19" spans="1:24" s="16" customFormat="1" ht="39" customHeight="1" x14ac:dyDescent="0.35">
      <c r="A19" s="116"/>
      <c r="B19" s="143"/>
      <c r="C19" s="142">
        <v>114</v>
      </c>
      <c r="D19" s="191" t="s">
        <v>46</v>
      </c>
      <c r="E19" s="229" t="s">
        <v>52</v>
      </c>
      <c r="F19" s="296">
        <v>200</v>
      </c>
      <c r="G19" s="181"/>
      <c r="H19" s="251">
        <v>0</v>
      </c>
      <c r="I19" s="15">
        <v>0</v>
      </c>
      <c r="J19" s="41">
        <v>7.27</v>
      </c>
      <c r="K19" s="271">
        <v>28.73</v>
      </c>
      <c r="L19" s="202">
        <v>0</v>
      </c>
      <c r="M19" s="251">
        <v>0</v>
      </c>
      <c r="N19" s="15">
        <v>0</v>
      </c>
      <c r="O19" s="15">
        <v>0</v>
      </c>
      <c r="P19" s="41">
        <v>0</v>
      </c>
      <c r="Q19" s="251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6"/>
      <c r="B20" s="143"/>
      <c r="C20" s="418">
        <v>119</v>
      </c>
      <c r="D20" s="161" t="s">
        <v>14</v>
      </c>
      <c r="E20" s="222" t="s">
        <v>55</v>
      </c>
      <c r="F20" s="143">
        <v>45</v>
      </c>
      <c r="G20" s="109"/>
      <c r="H20" s="289">
        <v>3.42</v>
      </c>
      <c r="I20" s="20">
        <v>0.36</v>
      </c>
      <c r="J20" s="46">
        <v>22.14</v>
      </c>
      <c r="K20" s="288">
        <v>105.75</v>
      </c>
      <c r="L20" s="205">
        <v>0.05</v>
      </c>
      <c r="M20" s="289">
        <v>0.01</v>
      </c>
      <c r="N20" s="20">
        <v>0</v>
      </c>
      <c r="O20" s="20">
        <v>0</v>
      </c>
      <c r="P20" s="46">
        <v>0</v>
      </c>
      <c r="Q20" s="289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6"/>
      <c r="B21" s="143"/>
      <c r="C21" s="180">
        <v>120</v>
      </c>
      <c r="D21" s="161" t="s">
        <v>15</v>
      </c>
      <c r="E21" s="222" t="s">
        <v>47</v>
      </c>
      <c r="F21" s="142">
        <v>25</v>
      </c>
      <c r="G21" s="138"/>
      <c r="H21" s="251">
        <v>1.65</v>
      </c>
      <c r="I21" s="15">
        <v>0.3</v>
      </c>
      <c r="J21" s="41">
        <v>10.050000000000001</v>
      </c>
      <c r="K21" s="271">
        <v>49.5</v>
      </c>
      <c r="L21" s="202">
        <v>0.04</v>
      </c>
      <c r="M21" s="251">
        <v>0.02</v>
      </c>
      <c r="N21" s="15">
        <v>0</v>
      </c>
      <c r="O21" s="15">
        <v>0</v>
      </c>
      <c r="P21" s="41">
        <v>0</v>
      </c>
      <c r="Q21" s="251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5"/>
      <c r="B22" s="194" t="s">
        <v>74</v>
      </c>
      <c r="C22" s="545"/>
      <c r="D22" s="593"/>
      <c r="E22" s="587" t="s">
        <v>20</v>
      </c>
      <c r="F22" s="455">
        <f>F13+F14+F15+F17+F19+F20+F21</f>
        <v>770</v>
      </c>
      <c r="G22" s="571"/>
      <c r="H22" s="449">
        <f t="shared" ref="H22:X22" si="1">H13+H14+H15+H17+H19+H20+H21</f>
        <v>31.29</v>
      </c>
      <c r="I22" s="450">
        <f t="shared" si="1"/>
        <v>29.459999999999997</v>
      </c>
      <c r="J22" s="451">
        <f t="shared" si="1"/>
        <v>86.44</v>
      </c>
      <c r="K22" s="496">
        <f t="shared" si="1"/>
        <v>732.40000000000009</v>
      </c>
      <c r="L22" s="309">
        <f t="shared" si="1"/>
        <v>0.38</v>
      </c>
      <c r="M22" s="449">
        <f t="shared" si="1"/>
        <v>0.35000000000000003</v>
      </c>
      <c r="N22" s="450">
        <f t="shared" si="1"/>
        <v>26.32</v>
      </c>
      <c r="O22" s="450">
        <f t="shared" si="1"/>
        <v>182.8</v>
      </c>
      <c r="P22" s="451">
        <f t="shared" si="1"/>
        <v>0.18</v>
      </c>
      <c r="Q22" s="449">
        <f t="shared" si="1"/>
        <v>108.47</v>
      </c>
      <c r="R22" s="450">
        <f t="shared" si="1"/>
        <v>399.99</v>
      </c>
      <c r="S22" s="450">
        <f t="shared" si="1"/>
        <v>100.35000000000001</v>
      </c>
      <c r="T22" s="450">
        <f t="shared" si="1"/>
        <v>5.74</v>
      </c>
      <c r="U22" s="450">
        <f t="shared" si="1"/>
        <v>1520.62</v>
      </c>
      <c r="V22" s="450">
        <f t="shared" si="1"/>
        <v>2.0000000000000004E-2</v>
      </c>
      <c r="W22" s="450">
        <f t="shared" si="1"/>
        <v>6.0000000000000001E-3</v>
      </c>
      <c r="X22" s="451">
        <f t="shared" si="1"/>
        <v>6.7160000000000002</v>
      </c>
    </row>
    <row r="23" spans="1:24" s="36" customFormat="1" ht="26.5" customHeight="1" x14ac:dyDescent="0.35">
      <c r="A23" s="115"/>
      <c r="B23" s="249" t="s">
        <v>76</v>
      </c>
      <c r="C23" s="564"/>
      <c r="D23" s="594"/>
      <c r="E23" s="590" t="s">
        <v>20</v>
      </c>
      <c r="F23" s="308">
        <f>F13+F14+F16+F18+F19+F20+F21</f>
        <v>770</v>
      </c>
      <c r="G23" s="507"/>
      <c r="H23" s="1005">
        <f t="shared" ref="H23:X23" si="2">H13+H14+H16+H18+H19+H20+H21</f>
        <v>35.07</v>
      </c>
      <c r="I23" s="1006">
        <f t="shared" si="2"/>
        <v>33.769999999999996</v>
      </c>
      <c r="J23" s="1004">
        <f t="shared" si="2"/>
        <v>77.39</v>
      </c>
      <c r="K23" s="484">
        <f t="shared" si="2"/>
        <v>750.79</v>
      </c>
      <c r="L23" s="307">
        <f t="shared" si="2"/>
        <v>0.38999999999999996</v>
      </c>
      <c r="M23" s="1005">
        <f t="shared" si="2"/>
        <v>0.39</v>
      </c>
      <c r="N23" s="1006">
        <f t="shared" si="2"/>
        <v>28.04</v>
      </c>
      <c r="O23" s="1006">
        <f t="shared" si="2"/>
        <v>212.8</v>
      </c>
      <c r="P23" s="1004">
        <f t="shared" si="2"/>
        <v>0.16</v>
      </c>
      <c r="Q23" s="1005">
        <f t="shared" si="2"/>
        <v>118.22</v>
      </c>
      <c r="R23" s="1006">
        <f t="shared" si="2"/>
        <v>432.17999999999995</v>
      </c>
      <c r="S23" s="1006">
        <f t="shared" si="2"/>
        <v>106.74</v>
      </c>
      <c r="T23" s="1006">
        <f t="shared" si="2"/>
        <v>6.129999999999999</v>
      </c>
      <c r="U23" s="1006">
        <f t="shared" si="2"/>
        <v>1610.9099999999999</v>
      </c>
      <c r="V23" s="1006">
        <f t="shared" si="2"/>
        <v>2.2000000000000002E-2</v>
      </c>
      <c r="W23" s="1006">
        <f t="shared" si="2"/>
        <v>5.0000000000000001E-3</v>
      </c>
      <c r="X23" s="1004">
        <f t="shared" si="2"/>
        <v>6.7460000000000004</v>
      </c>
    </row>
    <row r="24" spans="1:24" s="36" customFormat="1" ht="26.5" customHeight="1" x14ac:dyDescent="0.35">
      <c r="A24" s="115"/>
      <c r="B24" s="248" t="s">
        <v>74</v>
      </c>
      <c r="C24" s="545"/>
      <c r="D24" s="593"/>
      <c r="E24" s="588" t="s">
        <v>21</v>
      </c>
      <c r="F24" s="248"/>
      <c r="G24" s="536"/>
      <c r="H24" s="211"/>
      <c r="I24" s="22"/>
      <c r="J24" s="64"/>
      <c r="K24" s="542">
        <f>K22/23.5</f>
        <v>31.165957446808516</v>
      </c>
      <c r="L24" s="248"/>
      <c r="M24" s="211"/>
      <c r="N24" s="22"/>
      <c r="O24" s="22"/>
      <c r="P24" s="64"/>
      <c r="Q24" s="211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5"/>
      <c r="B25" s="197" t="s">
        <v>76</v>
      </c>
      <c r="C25" s="567"/>
      <c r="D25" s="595"/>
      <c r="E25" s="591" t="s">
        <v>21</v>
      </c>
      <c r="F25" s="197"/>
      <c r="G25" s="178"/>
      <c r="H25" s="460"/>
      <c r="I25" s="461"/>
      <c r="J25" s="462"/>
      <c r="K25" s="596">
        <f>K23/23.5</f>
        <v>31.948510638297872</v>
      </c>
      <c r="L25" s="197"/>
      <c r="M25" s="460"/>
      <c r="N25" s="461"/>
      <c r="O25" s="461"/>
      <c r="P25" s="462"/>
      <c r="Q25" s="460"/>
      <c r="R25" s="461"/>
      <c r="S25" s="461"/>
      <c r="T25" s="461"/>
      <c r="U25" s="461"/>
      <c r="V25" s="461"/>
      <c r="W25" s="461"/>
      <c r="X25" s="462"/>
    </row>
    <row r="26" spans="1:24" ht="15.5" x14ac:dyDescent="0.35">
      <c r="A26" s="9"/>
      <c r="B26" s="902"/>
      <c r="C26" s="240"/>
      <c r="D26" s="247"/>
      <c r="E26" s="28"/>
      <c r="F26" s="28"/>
      <c r="G26" s="225"/>
      <c r="H26" s="226"/>
      <c r="I26" s="225"/>
      <c r="J26" s="28"/>
      <c r="K26" s="227"/>
      <c r="L26" s="28"/>
      <c r="M26" s="28"/>
      <c r="N26" s="28"/>
      <c r="O26" s="228"/>
      <c r="P26" s="228"/>
      <c r="Q26" s="228"/>
      <c r="R26" s="228"/>
      <c r="S26" s="228"/>
    </row>
    <row r="29" spans="1:24" x14ac:dyDescent="0.35">
      <c r="A29" s="697" t="s">
        <v>66</v>
      </c>
      <c r="B29" s="914"/>
      <c r="C29" s="698"/>
      <c r="D29" s="699"/>
    </row>
    <row r="30" spans="1:24" x14ac:dyDescent="0.35">
      <c r="A30" s="700" t="s">
        <v>67</v>
      </c>
      <c r="B30" s="910"/>
      <c r="C30" s="701"/>
      <c r="D30" s="70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3"/>
      <c r="D2" s="245" t="s">
        <v>3</v>
      </c>
      <c r="E2" s="6"/>
      <c r="F2" s="8" t="s">
        <v>2</v>
      </c>
      <c r="G2" s="12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12"/>
      <c r="C4" s="703" t="s">
        <v>39</v>
      </c>
      <c r="D4" s="264"/>
      <c r="E4" s="755"/>
      <c r="F4" s="704"/>
      <c r="G4" s="703"/>
      <c r="H4" s="877" t="s">
        <v>22</v>
      </c>
      <c r="I4" s="878"/>
      <c r="J4" s="890"/>
      <c r="K4" s="776" t="s">
        <v>23</v>
      </c>
      <c r="L4" s="1056" t="s">
        <v>24</v>
      </c>
      <c r="M4" s="1057"/>
      <c r="N4" s="1073"/>
      <c r="O4" s="1073"/>
      <c r="P4" s="1074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6" t="s">
        <v>41</v>
      </c>
      <c r="E5" s="107" t="s">
        <v>38</v>
      </c>
      <c r="F5" s="523" t="s">
        <v>26</v>
      </c>
      <c r="G5" s="107" t="s">
        <v>37</v>
      </c>
      <c r="H5" s="136" t="s">
        <v>27</v>
      </c>
      <c r="I5" s="523" t="s">
        <v>28</v>
      </c>
      <c r="J5" s="107" t="s">
        <v>29</v>
      </c>
      <c r="K5" s="790" t="s">
        <v>30</v>
      </c>
      <c r="L5" s="72" t="s">
        <v>31</v>
      </c>
      <c r="M5" s="136" t="s">
        <v>122</v>
      </c>
      <c r="N5" s="523" t="s">
        <v>32</v>
      </c>
      <c r="O5" s="891" t="s">
        <v>123</v>
      </c>
      <c r="P5" s="523" t="s">
        <v>124</v>
      </c>
      <c r="Q5" s="107" t="s">
        <v>33</v>
      </c>
      <c r="R5" s="523" t="s">
        <v>34</v>
      </c>
      <c r="S5" s="107" t="s">
        <v>35</v>
      </c>
      <c r="T5" s="523" t="s">
        <v>36</v>
      </c>
      <c r="U5" s="867" t="s">
        <v>125</v>
      </c>
      <c r="V5" s="867" t="s">
        <v>126</v>
      </c>
      <c r="W5" s="867" t="s">
        <v>127</v>
      </c>
      <c r="X5" s="113" t="s">
        <v>128</v>
      </c>
    </row>
    <row r="6" spans="1:24" s="16" customFormat="1" ht="26.5" customHeight="1" x14ac:dyDescent="0.35">
      <c r="A6" s="114" t="s">
        <v>6</v>
      </c>
      <c r="B6" s="230"/>
      <c r="C6" s="606">
        <v>25</v>
      </c>
      <c r="D6" s="607" t="s">
        <v>19</v>
      </c>
      <c r="E6" s="362" t="s">
        <v>50</v>
      </c>
      <c r="F6" s="815">
        <v>150</v>
      </c>
      <c r="G6" s="568"/>
      <c r="H6" s="281">
        <v>0.6</v>
      </c>
      <c r="I6" s="39">
        <v>0.45</v>
      </c>
      <c r="J6" s="40">
        <v>15.45</v>
      </c>
      <c r="K6" s="209">
        <v>70.5</v>
      </c>
      <c r="L6" s="251">
        <v>0.03</v>
      </c>
      <c r="M6" s="17">
        <v>0.05</v>
      </c>
      <c r="N6" s="15">
        <v>7.5</v>
      </c>
      <c r="O6" s="15">
        <v>0</v>
      </c>
      <c r="P6" s="41">
        <v>0</v>
      </c>
      <c r="Q6" s="251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52"/>
      <c r="B7" s="172"/>
      <c r="C7" s="157">
        <v>66</v>
      </c>
      <c r="D7" s="728" t="s">
        <v>62</v>
      </c>
      <c r="E7" s="695" t="s">
        <v>57</v>
      </c>
      <c r="F7" s="649">
        <v>150</v>
      </c>
      <c r="G7" s="108"/>
      <c r="H7" s="251">
        <v>15.59</v>
      </c>
      <c r="I7" s="15">
        <v>16.45</v>
      </c>
      <c r="J7" s="41">
        <v>2.79</v>
      </c>
      <c r="K7" s="271">
        <v>222.36</v>
      </c>
      <c r="L7" s="251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52"/>
      <c r="B8" s="172"/>
      <c r="C8" s="627">
        <v>116</v>
      </c>
      <c r="D8" s="188" t="s">
        <v>63</v>
      </c>
      <c r="E8" s="173" t="s">
        <v>93</v>
      </c>
      <c r="F8" s="627">
        <v>200</v>
      </c>
      <c r="G8" s="727"/>
      <c r="H8" s="253">
        <v>3.28</v>
      </c>
      <c r="I8" s="67">
        <v>2.56</v>
      </c>
      <c r="J8" s="119">
        <v>11.81</v>
      </c>
      <c r="K8" s="422">
        <v>83.43</v>
      </c>
      <c r="L8" s="253">
        <v>0.04</v>
      </c>
      <c r="M8" s="947">
        <v>0.14000000000000001</v>
      </c>
      <c r="N8" s="67">
        <v>0.52</v>
      </c>
      <c r="O8" s="67">
        <v>10</v>
      </c>
      <c r="P8" s="119">
        <v>0.05</v>
      </c>
      <c r="Q8" s="947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9">
        <v>0.02</v>
      </c>
    </row>
    <row r="9" spans="1:24" s="36" customFormat="1" ht="26.5" customHeight="1" x14ac:dyDescent="0.35">
      <c r="A9" s="152"/>
      <c r="B9" s="162"/>
      <c r="C9" s="535">
        <v>161</v>
      </c>
      <c r="D9" s="187" t="s">
        <v>63</v>
      </c>
      <c r="E9" s="171" t="s">
        <v>198</v>
      </c>
      <c r="F9" s="176">
        <v>200</v>
      </c>
      <c r="G9" s="729"/>
      <c r="H9" s="321">
        <v>6.28</v>
      </c>
      <c r="I9" s="62">
        <v>4.75</v>
      </c>
      <c r="J9" s="63">
        <v>19.59</v>
      </c>
      <c r="K9" s="634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21">
        <v>0.1</v>
      </c>
      <c r="Q9" s="321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29" t="s">
        <v>51</v>
      </c>
      <c r="F10" s="971">
        <v>60</v>
      </c>
      <c r="G10" s="181"/>
      <c r="H10" s="251">
        <v>4.5</v>
      </c>
      <c r="I10" s="15">
        <v>1.74</v>
      </c>
      <c r="J10" s="41">
        <v>29.88</v>
      </c>
      <c r="K10" s="209">
        <v>157.19999999999999</v>
      </c>
      <c r="L10" s="251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51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950"/>
      <c r="D11" s="735"/>
      <c r="E11" s="448" t="s">
        <v>20</v>
      </c>
      <c r="F11" s="825">
        <f>F6+F7+F9+F10</f>
        <v>560</v>
      </c>
      <c r="G11" s="176"/>
      <c r="H11" s="321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74">
        <f t="shared" si="0"/>
        <v>580.84999999999991</v>
      </c>
      <c r="L11" s="321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21">
        <f t="shared" si="0"/>
        <v>2.83</v>
      </c>
      <c r="Q11" s="321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52"/>
      <c r="B12" s="143"/>
      <c r="C12" s="950"/>
      <c r="D12" s="735"/>
      <c r="E12" s="448" t="s">
        <v>21</v>
      </c>
      <c r="F12" s="825"/>
      <c r="G12" s="176"/>
      <c r="H12" s="321"/>
      <c r="I12" s="62"/>
      <c r="J12" s="63"/>
      <c r="K12" s="398">
        <f>K11/23.5</f>
        <v>24.717021276595741</v>
      </c>
      <c r="L12" s="321"/>
      <c r="M12" s="61"/>
      <c r="N12" s="62"/>
      <c r="O12" s="62"/>
      <c r="P12" s="121"/>
      <c r="Q12" s="321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52"/>
      <c r="B13" s="172"/>
      <c r="C13" s="627"/>
      <c r="D13" s="554"/>
      <c r="E13" s="453" t="s">
        <v>20</v>
      </c>
      <c r="F13" s="533">
        <f>F6+F7+F8+F10</f>
        <v>560</v>
      </c>
      <c r="G13" s="177"/>
      <c r="H13" s="322">
        <f t="shared" ref="H13:X13" si="1">H6+H7+H8+H10</f>
        <v>23.970000000000002</v>
      </c>
      <c r="I13" s="57">
        <f t="shared" si="1"/>
        <v>21.199999999999996</v>
      </c>
      <c r="J13" s="79">
        <f t="shared" si="1"/>
        <v>59.929999999999993</v>
      </c>
      <c r="K13" s="484">
        <f t="shared" si="1"/>
        <v>533.49</v>
      </c>
      <c r="L13" s="322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40">
        <f t="shared" si="1"/>
        <v>2.78</v>
      </c>
      <c r="Q13" s="322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9">
        <f t="shared" si="1"/>
        <v>0.04</v>
      </c>
    </row>
    <row r="14" spans="1:24" s="36" customFormat="1" ht="26.5" customHeight="1" thickBot="1" x14ac:dyDescent="0.4">
      <c r="A14" s="153"/>
      <c r="B14" s="259"/>
      <c r="C14" s="541"/>
      <c r="D14" s="733"/>
      <c r="E14" s="458" t="s">
        <v>21</v>
      </c>
      <c r="F14" s="541"/>
      <c r="G14" s="767"/>
      <c r="H14" s="323"/>
      <c r="I14" s="174"/>
      <c r="J14" s="175"/>
      <c r="K14" s="833">
        <f>K13/23.5</f>
        <v>22.701702127659576</v>
      </c>
      <c r="L14" s="975"/>
      <c r="M14" s="976"/>
      <c r="N14" s="977"/>
      <c r="O14" s="977"/>
      <c r="P14" s="978"/>
      <c r="Q14" s="323"/>
      <c r="R14" s="174"/>
      <c r="S14" s="174"/>
      <c r="T14" s="174"/>
      <c r="U14" s="174"/>
      <c r="V14" s="174"/>
      <c r="W14" s="174"/>
      <c r="X14" s="175"/>
    </row>
    <row r="15" spans="1:24" s="16" customFormat="1" ht="26.5" customHeight="1" x14ac:dyDescent="0.35">
      <c r="A15" s="154" t="s">
        <v>7</v>
      </c>
      <c r="B15" s="241"/>
      <c r="C15" s="165">
        <v>9</v>
      </c>
      <c r="D15" s="189" t="s">
        <v>19</v>
      </c>
      <c r="E15" s="402" t="s">
        <v>92</v>
      </c>
      <c r="F15" s="165">
        <v>60</v>
      </c>
      <c r="G15" s="734"/>
      <c r="H15" s="281">
        <v>1.29</v>
      </c>
      <c r="I15" s="39">
        <v>4.2699999999999996</v>
      </c>
      <c r="J15" s="40">
        <v>6.97</v>
      </c>
      <c r="K15" s="529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81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4"/>
      <c r="B16" s="97"/>
      <c r="C16" s="142">
        <v>37</v>
      </c>
      <c r="D16" s="191" t="s">
        <v>9</v>
      </c>
      <c r="E16" s="386" t="s">
        <v>108</v>
      </c>
      <c r="F16" s="238">
        <v>200</v>
      </c>
      <c r="G16" s="160"/>
      <c r="H16" s="252">
        <v>5.78</v>
      </c>
      <c r="I16" s="13">
        <v>5.5</v>
      </c>
      <c r="J16" s="43">
        <v>10.8</v>
      </c>
      <c r="K16" s="145">
        <v>115.7</v>
      </c>
      <c r="L16" s="252">
        <v>7.0000000000000007E-2</v>
      </c>
      <c r="M16" s="80">
        <v>7.0000000000000007E-2</v>
      </c>
      <c r="N16" s="13">
        <v>5.69</v>
      </c>
      <c r="O16" s="13">
        <v>110</v>
      </c>
      <c r="P16" s="43">
        <v>0</v>
      </c>
      <c r="Q16" s="252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5"/>
      <c r="B17" s="172"/>
      <c r="C17" s="144">
        <v>126</v>
      </c>
      <c r="D17" s="763" t="s">
        <v>10</v>
      </c>
      <c r="E17" s="695" t="s">
        <v>165</v>
      </c>
      <c r="F17" s="696">
        <v>90</v>
      </c>
      <c r="G17" s="108"/>
      <c r="H17" s="252">
        <v>18.489999999999998</v>
      </c>
      <c r="I17" s="13">
        <v>18.54</v>
      </c>
      <c r="J17" s="43">
        <v>3.59</v>
      </c>
      <c r="K17" s="158">
        <v>256</v>
      </c>
      <c r="L17" s="80">
        <v>0.06</v>
      </c>
      <c r="M17" s="80">
        <v>0.14000000000000001</v>
      </c>
      <c r="N17" s="13">
        <v>1.08</v>
      </c>
      <c r="O17" s="13">
        <v>10</v>
      </c>
      <c r="P17" s="43">
        <v>0.04</v>
      </c>
      <c r="Q17" s="80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5"/>
      <c r="B18" s="133"/>
      <c r="C18" s="142">
        <v>124</v>
      </c>
      <c r="D18" s="191" t="s">
        <v>64</v>
      </c>
      <c r="E18" s="229" t="s">
        <v>103</v>
      </c>
      <c r="F18" s="142">
        <v>150</v>
      </c>
      <c r="G18" s="138"/>
      <c r="H18" s="252">
        <v>3.93</v>
      </c>
      <c r="I18" s="13">
        <v>4.24</v>
      </c>
      <c r="J18" s="43">
        <v>21.84</v>
      </c>
      <c r="K18" s="158">
        <v>140.55000000000001</v>
      </c>
      <c r="L18" s="221">
        <v>0.11</v>
      </c>
      <c r="M18" s="221">
        <v>0.02</v>
      </c>
      <c r="N18" s="84">
        <v>0</v>
      </c>
      <c r="O18" s="84">
        <v>10</v>
      </c>
      <c r="P18" s="85">
        <v>0.06</v>
      </c>
      <c r="Q18" s="262">
        <v>10.9</v>
      </c>
      <c r="R18" s="84">
        <v>74.540000000000006</v>
      </c>
      <c r="S18" s="84">
        <v>26.07</v>
      </c>
      <c r="T18" s="84">
        <v>0.86</v>
      </c>
      <c r="U18" s="84">
        <v>64.319999999999993</v>
      </c>
      <c r="V18" s="84">
        <v>1E-3</v>
      </c>
      <c r="W18" s="84">
        <v>1E-3</v>
      </c>
      <c r="X18" s="220">
        <v>0.01</v>
      </c>
    </row>
    <row r="19" spans="1:24" s="16" customFormat="1" ht="26.5" customHeight="1" x14ac:dyDescent="0.35">
      <c r="A19" s="116"/>
      <c r="B19" s="131"/>
      <c r="C19" s="145">
        <v>103</v>
      </c>
      <c r="D19" s="191" t="s">
        <v>18</v>
      </c>
      <c r="E19" s="160" t="s">
        <v>61</v>
      </c>
      <c r="F19" s="142">
        <v>200</v>
      </c>
      <c r="G19" s="713"/>
      <c r="H19" s="251">
        <v>0.2</v>
      </c>
      <c r="I19" s="15">
        <v>0</v>
      </c>
      <c r="J19" s="41">
        <v>15.02</v>
      </c>
      <c r="K19" s="209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51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6"/>
      <c r="B20" s="131"/>
      <c r="C20" s="145">
        <v>119</v>
      </c>
      <c r="D20" s="191" t="s">
        <v>14</v>
      </c>
      <c r="E20" s="160" t="s">
        <v>55</v>
      </c>
      <c r="F20" s="196">
        <v>20</v>
      </c>
      <c r="G20" s="138"/>
      <c r="H20" s="251">
        <v>1.52</v>
      </c>
      <c r="I20" s="15">
        <v>0.16</v>
      </c>
      <c r="J20" s="41">
        <v>9.84</v>
      </c>
      <c r="K20" s="271">
        <v>47</v>
      </c>
      <c r="L20" s="251">
        <v>0.02</v>
      </c>
      <c r="M20" s="17">
        <v>0.01</v>
      </c>
      <c r="N20" s="15">
        <v>0</v>
      </c>
      <c r="O20" s="15">
        <v>0</v>
      </c>
      <c r="P20" s="41">
        <v>0</v>
      </c>
      <c r="Q20" s="251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6"/>
      <c r="B21" s="144"/>
      <c r="C21" s="142">
        <v>120</v>
      </c>
      <c r="D21" s="191" t="s">
        <v>15</v>
      </c>
      <c r="E21" s="160" t="s">
        <v>47</v>
      </c>
      <c r="F21" s="180">
        <v>20</v>
      </c>
      <c r="G21" s="180"/>
      <c r="H21" s="289">
        <v>1.32</v>
      </c>
      <c r="I21" s="20">
        <v>0.24</v>
      </c>
      <c r="J21" s="21">
        <v>8.0399999999999991</v>
      </c>
      <c r="K21" s="474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5"/>
      <c r="B22" s="172"/>
      <c r="C22" s="148"/>
      <c r="D22" s="518"/>
      <c r="E22" s="167" t="s">
        <v>20</v>
      </c>
      <c r="F22" s="306">
        <f>SUM(F15:F21)</f>
        <v>740</v>
      </c>
      <c r="G22" s="274"/>
      <c r="H22" s="212">
        <f t="shared" ref="H22:J22" si="2">SUM(H15:H21)</f>
        <v>32.529999999999994</v>
      </c>
      <c r="I22" s="34">
        <f t="shared" si="2"/>
        <v>32.949999999999996</v>
      </c>
      <c r="J22" s="69">
        <f t="shared" si="2"/>
        <v>76.099999999999994</v>
      </c>
      <c r="K22" s="396">
        <f>SUM(K15:K21)</f>
        <v>733.2</v>
      </c>
      <c r="L22" s="212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9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9">
        <f t="shared" si="3"/>
        <v>3.02</v>
      </c>
    </row>
    <row r="23" spans="1:24" s="36" customFormat="1" ht="26.5" customHeight="1" thickBot="1" x14ac:dyDescent="0.4">
      <c r="A23" s="155"/>
      <c r="B23" s="259"/>
      <c r="C23" s="149"/>
      <c r="D23" s="519"/>
      <c r="E23" s="168" t="s">
        <v>21</v>
      </c>
      <c r="F23" s="146"/>
      <c r="G23" s="218"/>
      <c r="H23" s="214"/>
      <c r="I23" s="51"/>
      <c r="J23" s="126"/>
      <c r="K23" s="424">
        <f>K22/23.5</f>
        <v>31.200000000000003</v>
      </c>
      <c r="L23" s="214"/>
      <c r="M23" s="166"/>
      <c r="N23" s="51"/>
      <c r="O23" s="51"/>
      <c r="P23" s="126"/>
      <c r="Q23" s="166"/>
      <c r="R23" s="51"/>
      <c r="S23" s="51"/>
      <c r="T23" s="51"/>
      <c r="U23" s="51"/>
      <c r="V23" s="51"/>
      <c r="W23" s="51"/>
      <c r="X23" s="126"/>
    </row>
    <row r="24" spans="1:24" ht="15.5" x14ac:dyDescent="0.35">
      <c r="A24" s="9"/>
      <c r="B24" s="239"/>
      <c r="C24" s="240"/>
      <c r="D24" s="247"/>
      <c r="E24" s="28"/>
      <c r="F24" s="28"/>
      <c r="G24" s="225"/>
      <c r="H24" s="226"/>
      <c r="I24" s="225"/>
      <c r="J24" s="28"/>
      <c r="K24" s="227"/>
      <c r="L24" s="28"/>
      <c r="M24" s="28"/>
      <c r="N24" s="28"/>
      <c r="O24" s="228"/>
      <c r="P24" s="228"/>
      <c r="Q24" s="228"/>
      <c r="R24" s="228"/>
      <c r="S24" s="22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3"/>
      <c r="D2" s="245" t="s">
        <v>3</v>
      </c>
      <c r="E2" s="6"/>
      <c r="F2" s="8" t="s">
        <v>2</v>
      </c>
      <c r="G2" s="12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6"/>
      <c r="C4" s="703" t="s">
        <v>39</v>
      </c>
      <c r="D4" s="264"/>
      <c r="E4" s="755"/>
      <c r="F4" s="704"/>
      <c r="G4" s="703"/>
      <c r="H4" s="877" t="s">
        <v>22</v>
      </c>
      <c r="I4" s="878"/>
      <c r="J4" s="879"/>
      <c r="K4" s="709" t="s">
        <v>23</v>
      </c>
      <c r="L4" s="1049" t="s">
        <v>24</v>
      </c>
      <c r="M4" s="1050"/>
      <c r="N4" s="1051"/>
      <c r="O4" s="1075"/>
      <c r="P4" s="1076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6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3" t="s">
        <v>28</v>
      </c>
      <c r="J5" s="838" t="s">
        <v>29</v>
      </c>
      <c r="K5" s="710" t="s">
        <v>30</v>
      </c>
      <c r="L5" s="377" t="s">
        <v>31</v>
      </c>
      <c r="M5" s="377" t="s">
        <v>122</v>
      </c>
      <c r="N5" s="892" t="s">
        <v>32</v>
      </c>
      <c r="O5" s="887" t="s">
        <v>123</v>
      </c>
      <c r="P5" s="523" t="s">
        <v>124</v>
      </c>
      <c r="Q5" s="107" t="s">
        <v>33</v>
      </c>
      <c r="R5" s="523" t="s">
        <v>34</v>
      </c>
      <c r="S5" s="107" t="s">
        <v>35</v>
      </c>
      <c r="T5" s="523" t="s">
        <v>36</v>
      </c>
      <c r="U5" s="867" t="s">
        <v>125</v>
      </c>
      <c r="V5" s="867" t="s">
        <v>126</v>
      </c>
      <c r="W5" s="867" t="s">
        <v>127</v>
      </c>
      <c r="X5" s="113" t="s">
        <v>128</v>
      </c>
    </row>
    <row r="6" spans="1:24" s="16" customFormat="1" ht="39" customHeight="1" x14ac:dyDescent="0.35">
      <c r="A6" s="114" t="s">
        <v>6</v>
      </c>
      <c r="B6" s="165"/>
      <c r="C6" s="417">
        <v>166</v>
      </c>
      <c r="D6" s="789" t="s">
        <v>83</v>
      </c>
      <c r="E6" s="499" t="s">
        <v>119</v>
      </c>
      <c r="F6" s="231">
        <v>50</v>
      </c>
      <c r="G6" s="501"/>
      <c r="H6" s="479">
        <v>2.9</v>
      </c>
      <c r="I6" s="400">
        <v>3.99</v>
      </c>
      <c r="J6" s="480">
        <v>18.989999999999998</v>
      </c>
      <c r="K6" s="836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3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2">
        <v>0</v>
      </c>
    </row>
    <row r="7" spans="1:24" s="36" customFormat="1" ht="26.5" customHeight="1" x14ac:dyDescent="0.35">
      <c r="A7" s="152"/>
      <c r="B7" s="172"/>
      <c r="C7" s="180">
        <v>59</v>
      </c>
      <c r="D7" s="161" t="s">
        <v>62</v>
      </c>
      <c r="E7" s="300" t="s">
        <v>154</v>
      </c>
      <c r="F7" s="238">
        <v>205</v>
      </c>
      <c r="G7" s="109"/>
      <c r="H7" s="289">
        <v>8.1999999999999993</v>
      </c>
      <c r="I7" s="20">
        <v>8.73</v>
      </c>
      <c r="J7" s="46">
        <v>29.68</v>
      </c>
      <c r="K7" s="205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51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52"/>
      <c r="B8" s="172"/>
      <c r="C8" s="142">
        <v>114</v>
      </c>
      <c r="D8" s="191" t="s">
        <v>46</v>
      </c>
      <c r="E8" s="229" t="s">
        <v>52</v>
      </c>
      <c r="F8" s="296">
        <v>200</v>
      </c>
      <c r="G8" s="142"/>
      <c r="H8" s="17">
        <v>0</v>
      </c>
      <c r="I8" s="15">
        <v>0</v>
      </c>
      <c r="J8" s="18">
        <v>7.27</v>
      </c>
      <c r="K8" s="202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256"/>
      <c r="C9" s="145">
        <v>121</v>
      </c>
      <c r="D9" s="191" t="s">
        <v>14</v>
      </c>
      <c r="E9" s="229" t="s">
        <v>51</v>
      </c>
      <c r="F9" s="296">
        <v>30</v>
      </c>
      <c r="G9" s="142"/>
      <c r="H9" s="17">
        <v>2.25</v>
      </c>
      <c r="I9" s="15">
        <v>0.87</v>
      </c>
      <c r="J9" s="18">
        <v>14.94</v>
      </c>
      <c r="K9" s="202">
        <v>78.599999999999994</v>
      </c>
      <c r="L9" s="251">
        <v>0.03</v>
      </c>
      <c r="M9" s="17">
        <v>0.01</v>
      </c>
      <c r="N9" s="15">
        <v>0</v>
      </c>
      <c r="O9" s="15">
        <v>0</v>
      </c>
      <c r="P9" s="18">
        <v>0</v>
      </c>
      <c r="Q9" s="25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80" t="s">
        <v>169</v>
      </c>
      <c r="D10" s="140" t="s">
        <v>18</v>
      </c>
      <c r="E10" s="216" t="s">
        <v>187</v>
      </c>
      <c r="F10" s="143">
        <v>200</v>
      </c>
      <c r="G10" s="467"/>
      <c r="H10" s="251">
        <v>8.25</v>
      </c>
      <c r="I10" s="15">
        <v>6.25</v>
      </c>
      <c r="J10" s="41">
        <v>22</v>
      </c>
      <c r="K10" s="202">
        <v>175</v>
      </c>
      <c r="L10" s="17"/>
      <c r="M10" s="17"/>
      <c r="N10" s="15"/>
      <c r="O10" s="15"/>
      <c r="P10" s="18"/>
      <c r="Q10" s="251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52"/>
      <c r="B11" s="143"/>
      <c r="C11" s="180"/>
      <c r="D11" s="140"/>
      <c r="E11" s="192" t="s">
        <v>20</v>
      </c>
      <c r="F11" s="284">
        <f>SUM(F6:F10)</f>
        <v>685</v>
      </c>
      <c r="G11" s="467"/>
      <c r="H11" s="289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5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9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3"/>
      <c r="B12" s="259"/>
      <c r="C12" s="208"/>
      <c r="D12" s="266"/>
      <c r="E12" s="193" t="s">
        <v>21</v>
      </c>
      <c r="F12" s="389"/>
      <c r="G12" s="218"/>
      <c r="H12" s="214"/>
      <c r="I12" s="51"/>
      <c r="J12" s="126"/>
      <c r="K12" s="390">
        <f>K11/23.5</f>
        <v>27.227659574468085</v>
      </c>
      <c r="L12" s="166"/>
      <c r="M12" s="166"/>
      <c r="N12" s="51"/>
      <c r="O12" s="51"/>
      <c r="P12" s="137"/>
      <c r="Q12" s="214"/>
      <c r="R12" s="51"/>
      <c r="S12" s="51"/>
      <c r="T12" s="51"/>
      <c r="U12" s="51"/>
      <c r="V12" s="51"/>
      <c r="W12" s="51"/>
      <c r="X12" s="126"/>
    </row>
    <row r="13" spans="1:24" s="16" customFormat="1" ht="26.5" customHeight="1" x14ac:dyDescent="0.35">
      <c r="A13" s="114" t="s">
        <v>7</v>
      </c>
      <c r="B13" s="290"/>
      <c r="C13" s="147">
        <v>25</v>
      </c>
      <c r="D13" s="711" t="s">
        <v>19</v>
      </c>
      <c r="E13" s="362" t="s">
        <v>50</v>
      </c>
      <c r="F13" s="381">
        <v>150</v>
      </c>
      <c r="G13" s="147"/>
      <c r="H13" s="38">
        <v>0.6</v>
      </c>
      <c r="I13" s="39">
        <v>0.45</v>
      </c>
      <c r="J13" s="42">
        <v>15.45</v>
      </c>
      <c r="K13" s="204">
        <v>70.5</v>
      </c>
      <c r="L13" s="281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4"/>
      <c r="B14" s="97"/>
      <c r="C14" s="144">
        <v>32</v>
      </c>
      <c r="D14" s="338" t="s">
        <v>9</v>
      </c>
      <c r="E14" s="300" t="s">
        <v>53</v>
      </c>
      <c r="F14" s="696">
        <v>200</v>
      </c>
      <c r="G14" s="157"/>
      <c r="H14" s="252">
        <v>5.88</v>
      </c>
      <c r="I14" s="13">
        <v>8.82</v>
      </c>
      <c r="J14" s="43">
        <v>9.6</v>
      </c>
      <c r="K14" s="158">
        <v>142.19999999999999</v>
      </c>
      <c r="L14" s="252">
        <v>0.04</v>
      </c>
      <c r="M14" s="80">
        <v>0.08</v>
      </c>
      <c r="N14" s="13">
        <v>2.2400000000000002</v>
      </c>
      <c r="O14" s="13">
        <v>132.44</v>
      </c>
      <c r="P14" s="43">
        <v>0.06</v>
      </c>
      <c r="Q14" s="80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5"/>
      <c r="B15" s="172"/>
      <c r="C15" s="282">
        <v>177</v>
      </c>
      <c r="D15" s="160" t="s">
        <v>10</v>
      </c>
      <c r="E15" s="186" t="s">
        <v>168</v>
      </c>
      <c r="F15" s="142">
        <v>90</v>
      </c>
      <c r="G15" s="156"/>
      <c r="H15" s="251">
        <v>15.77</v>
      </c>
      <c r="I15" s="15">
        <v>13.36</v>
      </c>
      <c r="J15" s="41">
        <v>1.61</v>
      </c>
      <c r="K15" s="209">
        <v>190.47</v>
      </c>
      <c r="L15" s="251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51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5"/>
      <c r="B16" s="133"/>
      <c r="C16" s="181">
        <v>54</v>
      </c>
      <c r="D16" s="160" t="s">
        <v>87</v>
      </c>
      <c r="E16" s="186" t="s">
        <v>43</v>
      </c>
      <c r="F16" s="142">
        <v>150</v>
      </c>
      <c r="G16" s="156"/>
      <c r="H16" s="252">
        <v>7.26</v>
      </c>
      <c r="I16" s="13">
        <v>4.96</v>
      </c>
      <c r="J16" s="43">
        <v>31.76</v>
      </c>
      <c r="K16" s="158">
        <v>198.84</v>
      </c>
      <c r="L16" s="80">
        <v>0.19</v>
      </c>
      <c r="M16" s="80">
        <v>0.1</v>
      </c>
      <c r="N16" s="13">
        <v>0</v>
      </c>
      <c r="O16" s="13">
        <v>10</v>
      </c>
      <c r="P16" s="23">
        <v>0.06</v>
      </c>
      <c r="Q16" s="252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6"/>
      <c r="B17" s="131"/>
      <c r="C17" s="304">
        <v>104</v>
      </c>
      <c r="D17" s="160" t="s">
        <v>18</v>
      </c>
      <c r="E17" s="186" t="s">
        <v>79</v>
      </c>
      <c r="F17" s="142">
        <v>200</v>
      </c>
      <c r="G17" s="792"/>
      <c r="H17" s="251">
        <v>0</v>
      </c>
      <c r="I17" s="15">
        <v>0</v>
      </c>
      <c r="J17" s="41">
        <v>14.16</v>
      </c>
      <c r="K17" s="209">
        <v>55.48</v>
      </c>
      <c r="L17" s="251">
        <v>0.09</v>
      </c>
      <c r="M17" s="17">
        <v>0.1</v>
      </c>
      <c r="N17" s="15">
        <v>2.94</v>
      </c>
      <c r="O17" s="15">
        <v>80</v>
      </c>
      <c r="P17" s="18">
        <v>0.96</v>
      </c>
      <c r="Q17" s="251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6"/>
      <c r="B18" s="131"/>
      <c r="C18" s="304">
        <v>119</v>
      </c>
      <c r="D18" s="160" t="s">
        <v>14</v>
      </c>
      <c r="E18" s="191" t="s">
        <v>55</v>
      </c>
      <c r="F18" s="196">
        <v>20</v>
      </c>
      <c r="G18" s="138"/>
      <c r="H18" s="251">
        <v>1.52</v>
      </c>
      <c r="I18" s="15">
        <v>0.16</v>
      </c>
      <c r="J18" s="41">
        <v>9.84</v>
      </c>
      <c r="K18" s="271">
        <v>47</v>
      </c>
      <c r="L18" s="251">
        <v>0.02</v>
      </c>
      <c r="M18" s="17">
        <v>0.01</v>
      </c>
      <c r="N18" s="15">
        <v>0</v>
      </c>
      <c r="O18" s="15">
        <v>0</v>
      </c>
      <c r="P18" s="41">
        <v>0</v>
      </c>
      <c r="Q18" s="251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6"/>
      <c r="B19" s="144"/>
      <c r="C19" s="181">
        <v>120</v>
      </c>
      <c r="D19" s="160" t="s">
        <v>15</v>
      </c>
      <c r="E19" s="191" t="s">
        <v>47</v>
      </c>
      <c r="F19" s="180">
        <v>20</v>
      </c>
      <c r="G19" s="180"/>
      <c r="H19" s="289">
        <v>1.32</v>
      </c>
      <c r="I19" s="20">
        <v>0.24</v>
      </c>
      <c r="J19" s="21">
        <v>8.0399999999999991</v>
      </c>
      <c r="K19" s="474">
        <v>39.6</v>
      </c>
      <c r="L19" s="289">
        <v>0.03</v>
      </c>
      <c r="M19" s="20">
        <v>0.02</v>
      </c>
      <c r="N19" s="20">
        <v>0</v>
      </c>
      <c r="O19" s="20">
        <v>0</v>
      </c>
      <c r="P19" s="21">
        <v>0</v>
      </c>
      <c r="Q19" s="289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5"/>
      <c r="B20" s="172"/>
      <c r="C20" s="182"/>
      <c r="D20" s="414"/>
      <c r="E20" s="192" t="s">
        <v>20</v>
      </c>
      <c r="F20" s="206">
        <f>SUM(F13:F19)</f>
        <v>830</v>
      </c>
      <c r="G20" s="275"/>
      <c r="H20" s="212">
        <f t="shared" ref="H20:X20" si="1">SUM(H13:H19)</f>
        <v>32.349999999999994</v>
      </c>
      <c r="I20" s="34">
        <f t="shared" si="1"/>
        <v>27.99</v>
      </c>
      <c r="J20" s="69">
        <f t="shared" si="1"/>
        <v>90.460000000000008</v>
      </c>
      <c r="K20" s="421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2">
        <f t="shared" si="1"/>
        <v>1.0899999999999999</v>
      </c>
      <c r="Q20" s="212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9">
        <f t="shared" si="1"/>
        <v>3.056</v>
      </c>
    </row>
    <row r="21" spans="1:24" s="36" customFormat="1" ht="26.5" customHeight="1" thickBot="1" x14ac:dyDescent="0.4">
      <c r="A21" s="155"/>
      <c r="B21" s="259"/>
      <c r="C21" s="183"/>
      <c r="D21" s="500"/>
      <c r="E21" s="193" t="s">
        <v>21</v>
      </c>
      <c r="F21" s="146"/>
      <c r="G21" s="283"/>
      <c r="H21" s="214"/>
      <c r="I21" s="51"/>
      <c r="J21" s="126"/>
      <c r="K21" s="503">
        <f>K20/23.5</f>
        <v>31.663404255319151</v>
      </c>
      <c r="L21" s="166"/>
      <c r="M21" s="166"/>
      <c r="N21" s="51"/>
      <c r="O21" s="51"/>
      <c r="P21" s="137"/>
      <c r="Q21" s="214"/>
      <c r="R21" s="51"/>
      <c r="S21" s="51"/>
      <c r="T21" s="51"/>
      <c r="U21" s="51"/>
      <c r="V21" s="51"/>
      <c r="W21" s="51"/>
      <c r="X21" s="126"/>
    </row>
    <row r="22" spans="1:24" ht="15.5" x14ac:dyDescent="0.35">
      <c r="A22" s="9"/>
      <c r="B22" s="239"/>
      <c r="C22" s="240"/>
      <c r="D22" s="247"/>
      <c r="E22" s="28"/>
      <c r="F22" s="28"/>
      <c r="G22" s="225"/>
      <c r="H22" s="226"/>
      <c r="I22" s="225"/>
      <c r="J22" s="28"/>
      <c r="K22" s="227"/>
      <c r="L22" s="28"/>
      <c r="M22" s="28"/>
      <c r="N22" s="28"/>
      <c r="O22" s="228"/>
      <c r="P22" s="228"/>
      <c r="Q22" s="228"/>
      <c r="R22" s="228"/>
      <c r="S22" s="22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909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908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059"/>
      <c r="C4" s="408" t="s">
        <v>39</v>
      </c>
      <c r="D4" s="1061" t="s">
        <v>41</v>
      </c>
      <c r="E4" s="185"/>
      <c r="F4" s="409"/>
      <c r="G4" s="408"/>
      <c r="H4" s="302" t="s">
        <v>22</v>
      </c>
      <c r="I4" s="329"/>
      <c r="J4" s="270"/>
      <c r="K4" s="200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1" t="s">
        <v>0</v>
      </c>
      <c r="B5" s="1060"/>
      <c r="C5" s="107" t="s">
        <v>40</v>
      </c>
      <c r="D5" s="1062"/>
      <c r="E5" s="534" t="s">
        <v>38</v>
      </c>
      <c r="F5" s="113" t="s">
        <v>26</v>
      </c>
      <c r="G5" s="107" t="s">
        <v>37</v>
      </c>
      <c r="H5" s="622" t="s">
        <v>27</v>
      </c>
      <c r="I5" s="546" t="s">
        <v>28</v>
      </c>
      <c r="J5" s="548" t="s">
        <v>29</v>
      </c>
      <c r="K5" s="201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547" t="s">
        <v>124</v>
      </c>
      <c r="Q5" s="547" t="s">
        <v>33</v>
      </c>
      <c r="R5" s="547" t="s">
        <v>34</v>
      </c>
      <c r="S5" s="547" t="s">
        <v>35</v>
      </c>
      <c r="T5" s="547" t="s">
        <v>36</v>
      </c>
      <c r="U5" s="547" t="s">
        <v>125</v>
      </c>
      <c r="V5" s="547" t="s">
        <v>126</v>
      </c>
      <c r="W5" s="547" t="s">
        <v>127</v>
      </c>
      <c r="X5" s="633" t="s">
        <v>128</v>
      </c>
    </row>
    <row r="6" spans="1:24" s="16" customFormat="1" ht="26.5" customHeight="1" x14ac:dyDescent="0.35">
      <c r="A6" s="114" t="s">
        <v>6</v>
      </c>
      <c r="B6" s="230"/>
      <c r="C6" s="376">
        <v>2</v>
      </c>
      <c r="D6" s="724" t="s">
        <v>19</v>
      </c>
      <c r="E6" s="415" t="s">
        <v>183</v>
      </c>
      <c r="F6" s="621">
        <v>15</v>
      </c>
      <c r="G6" s="314"/>
      <c r="H6" s="281">
        <v>0.12</v>
      </c>
      <c r="I6" s="39">
        <v>10.88</v>
      </c>
      <c r="J6" s="40">
        <v>0.19</v>
      </c>
      <c r="K6" s="473">
        <v>99.15</v>
      </c>
      <c r="L6" s="281">
        <v>0</v>
      </c>
      <c r="M6" s="39">
        <v>0.02</v>
      </c>
      <c r="N6" s="39">
        <v>0</v>
      </c>
      <c r="O6" s="39">
        <v>70</v>
      </c>
      <c r="P6" s="42">
        <v>0.19</v>
      </c>
      <c r="Q6" s="281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4"/>
      <c r="B7" s="142"/>
      <c r="C7" s="109">
        <v>253</v>
      </c>
      <c r="D7" s="620" t="s">
        <v>64</v>
      </c>
      <c r="E7" s="386" t="s">
        <v>121</v>
      </c>
      <c r="F7" s="725">
        <v>150</v>
      </c>
      <c r="G7" s="180"/>
      <c r="H7" s="262">
        <v>4.3</v>
      </c>
      <c r="I7" s="84">
        <v>4.24</v>
      </c>
      <c r="J7" s="220">
        <v>18.77</v>
      </c>
      <c r="K7" s="403">
        <v>129.54</v>
      </c>
      <c r="L7" s="262">
        <v>0.11</v>
      </c>
      <c r="M7" s="84">
        <v>0.06</v>
      </c>
      <c r="N7" s="84">
        <v>0</v>
      </c>
      <c r="O7" s="84">
        <v>10</v>
      </c>
      <c r="P7" s="85">
        <v>0.06</v>
      </c>
      <c r="Q7" s="262">
        <v>8.69</v>
      </c>
      <c r="R7" s="84">
        <v>94.9</v>
      </c>
      <c r="S7" s="84">
        <v>62.72</v>
      </c>
      <c r="T7" s="84">
        <v>2.12</v>
      </c>
      <c r="U7" s="84">
        <v>114.82</v>
      </c>
      <c r="V7" s="84">
        <v>1E-3</v>
      </c>
      <c r="W7" s="84">
        <v>1E-3</v>
      </c>
      <c r="X7" s="220">
        <v>0.01</v>
      </c>
    </row>
    <row r="8" spans="1:24" s="16" customFormat="1" ht="44.25" customHeight="1" x14ac:dyDescent="0.35">
      <c r="A8" s="114"/>
      <c r="B8" s="531" t="s">
        <v>74</v>
      </c>
      <c r="C8" s="475">
        <v>240</v>
      </c>
      <c r="D8" s="726" t="s">
        <v>10</v>
      </c>
      <c r="E8" s="635" t="s">
        <v>129</v>
      </c>
      <c r="F8" s="634">
        <v>90</v>
      </c>
      <c r="G8" s="475"/>
      <c r="H8" s="321">
        <v>20.170000000000002</v>
      </c>
      <c r="I8" s="62">
        <v>20.309999999999999</v>
      </c>
      <c r="J8" s="63">
        <v>2.09</v>
      </c>
      <c r="K8" s="475">
        <v>274</v>
      </c>
      <c r="L8" s="321">
        <v>7.0000000000000007E-2</v>
      </c>
      <c r="M8" s="62">
        <v>0.18</v>
      </c>
      <c r="N8" s="62">
        <v>1.5</v>
      </c>
      <c r="O8" s="62">
        <v>225</v>
      </c>
      <c r="P8" s="121">
        <v>0.42</v>
      </c>
      <c r="Q8" s="321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4"/>
      <c r="B9" s="195" t="s">
        <v>134</v>
      </c>
      <c r="C9" s="177">
        <v>177</v>
      </c>
      <c r="D9" s="476" t="s">
        <v>10</v>
      </c>
      <c r="E9" s="476" t="s">
        <v>204</v>
      </c>
      <c r="F9" s="737">
        <v>90</v>
      </c>
      <c r="G9" s="198"/>
      <c r="H9" s="253">
        <v>15.77</v>
      </c>
      <c r="I9" s="67">
        <v>13.36</v>
      </c>
      <c r="J9" s="119">
        <v>1.61</v>
      </c>
      <c r="K9" s="422">
        <v>190.47</v>
      </c>
      <c r="L9" s="253">
        <v>7.0000000000000007E-2</v>
      </c>
      <c r="M9" s="67">
        <v>0.12</v>
      </c>
      <c r="N9" s="67">
        <v>1.7</v>
      </c>
      <c r="O9" s="67">
        <v>110</v>
      </c>
      <c r="P9" s="528">
        <v>0.01</v>
      </c>
      <c r="Q9" s="253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9">
        <v>0.1</v>
      </c>
    </row>
    <row r="10" spans="1:24" s="16" customFormat="1" ht="37.5" customHeight="1" x14ac:dyDescent="0.35">
      <c r="A10" s="114"/>
      <c r="B10" s="142"/>
      <c r="C10" s="108">
        <v>104</v>
      </c>
      <c r="D10" s="728" t="s">
        <v>18</v>
      </c>
      <c r="E10" s="695" t="s">
        <v>155</v>
      </c>
      <c r="F10" s="649">
        <v>200</v>
      </c>
      <c r="G10" s="108"/>
      <c r="H10" s="251">
        <v>0</v>
      </c>
      <c r="I10" s="15">
        <v>0</v>
      </c>
      <c r="J10" s="41">
        <v>14.16</v>
      </c>
      <c r="K10" s="271">
        <v>55.48</v>
      </c>
      <c r="L10" s="251">
        <v>0.09</v>
      </c>
      <c r="M10" s="15">
        <v>0.1</v>
      </c>
      <c r="N10" s="15">
        <v>2.94</v>
      </c>
      <c r="O10" s="15">
        <v>80</v>
      </c>
      <c r="P10" s="18">
        <v>0.96</v>
      </c>
      <c r="Q10" s="251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4"/>
      <c r="B11" s="142"/>
      <c r="C11" s="110">
        <v>119</v>
      </c>
      <c r="D11" s="607" t="s">
        <v>14</v>
      </c>
      <c r="E11" s="160" t="s">
        <v>55</v>
      </c>
      <c r="F11" s="156">
        <v>25</v>
      </c>
      <c r="G11" s="138"/>
      <c r="H11" s="251">
        <v>1.9</v>
      </c>
      <c r="I11" s="15">
        <v>0.2</v>
      </c>
      <c r="J11" s="41">
        <v>12.3</v>
      </c>
      <c r="K11" s="272">
        <v>58.75</v>
      </c>
      <c r="L11" s="289">
        <v>0.03</v>
      </c>
      <c r="M11" s="20">
        <v>0.01</v>
      </c>
      <c r="N11" s="20">
        <v>0</v>
      </c>
      <c r="O11" s="20">
        <v>0</v>
      </c>
      <c r="P11" s="21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4"/>
      <c r="B12" s="142"/>
      <c r="C12" s="138">
        <v>120</v>
      </c>
      <c r="D12" s="607" t="s">
        <v>15</v>
      </c>
      <c r="E12" s="160" t="s">
        <v>47</v>
      </c>
      <c r="F12" s="156">
        <v>20</v>
      </c>
      <c r="G12" s="138"/>
      <c r="H12" s="251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21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4"/>
      <c r="B13" s="194" t="s">
        <v>74</v>
      </c>
      <c r="C13" s="176"/>
      <c r="D13" s="729"/>
      <c r="E13" s="318" t="s">
        <v>20</v>
      </c>
      <c r="F13" s="601">
        <f>F6+F7+F8+F10+F11+F12</f>
        <v>500</v>
      </c>
      <c r="G13" s="496"/>
      <c r="H13" s="211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96">
        <f t="shared" si="0"/>
        <v>656.52</v>
      </c>
      <c r="L13" s="211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20">
        <f t="shared" si="0"/>
        <v>1.63</v>
      </c>
      <c r="Q13" s="211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4"/>
      <c r="B14" s="249" t="s">
        <v>76</v>
      </c>
      <c r="C14" s="552"/>
      <c r="D14" s="730"/>
      <c r="E14" s="319" t="s">
        <v>20</v>
      </c>
      <c r="F14" s="602">
        <f>F6+F7+F9+F10+F11+F12</f>
        <v>500</v>
      </c>
      <c r="G14" s="508"/>
      <c r="H14" s="322">
        <f t="shared" ref="H14:X14" si="1">H6+H7+H9+H10+H11+H12</f>
        <v>23.409999999999997</v>
      </c>
      <c r="I14" s="57">
        <f t="shared" si="1"/>
        <v>28.919999999999998</v>
      </c>
      <c r="J14" s="79">
        <f t="shared" si="1"/>
        <v>55.07</v>
      </c>
      <c r="K14" s="508">
        <f t="shared" si="1"/>
        <v>572.99</v>
      </c>
      <c r="L14" s="322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40">
        <f t="shared" si="1"/>
        <v>1.22</v>
      </c>
      <c r="Q14" s="322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9">
        <f t="shared" si="1"/>
        <v>3.7399999999999998</v>
      </c>
    </row>
    <row r="15" spans="1:24" s="16" customFormat="1" ht="26.5" customHeight="1" x14ac:dyDescent="0.35">
      <c r="A15" s="114"/>
      <c r="B15" s="248" t="s">
        <v>74</v>
      </c>
      <c r="C15" s="536"/>
      <c r="D15" s="731"/>
      <c r="E15" s="318" t="s">
        <v>21</v>
      </c>
      <c r="F15" s="538"/>
      <c r="G15" s="536"/>
      <c r="H15" s="321"/>
      <c r="I15" s="62"/>
      <c r="J15" s="63"/>
      <c r="K15" s="636">
        <f>K13/23.5</f>
        <v>27.937021276595743</v>
      </c>
      <c r="L15" s="321"/>
      <c r="M15" s="62"/>
      <c r="N15" s="62"/>
      <c r="O15" s="62"/>
      <c r="P15" s="121"/>
      <c r="Q15" s="321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41"/>
      <c r="B16" s="249" t="s">
        <v>76</v>
      </c>
      <c r="C16" s="178"/>
      <c r="D16" s="732"/>
      <c r="E16" s="598" t="s">
        <v>21</v>
      </c>
      <c r="F16" s="541"/>
      <c r="G16" s="733"/>
      <c r="H16" s="673"/>
      <c r="I16" s="674"/>
      <c r="J16" s="675"/>
      <c r="K16" s="359">
        <f>K14/23.5</f>
        <v>24.382553191489361</v>
      </c>
      <c r="L16" s="673"/>
      <c r="M16" s="674"/>
      <c r="N16" s="674"/>
      <c r="O16" s="674"/>
      <c r="P16" s="676"/>
      <c r="Q16" s="673"/>
      <c r="R16" s="674"/>
      <c r="S16" s="674"/>
      <c r="T16" s="674"/>
      <c r="U16" s="674"/>
      <c r="V16" s="674"/>
      <c r="W16" s="674"/>
      <c r="X16" s="675"/>
    </row>
    <row r="17" spans="1:27" s="16" customFormat="1" ht="26.5" customHeight="1" x14ac:dyDescent="0.35">
      <c r="A17" s="154" t="s">
        <v>7</v>
      </c>
      <c r="B17" s="415"/>
      <c r="C17" s="419">
        <v>135</v>
      </c>
      <c r="D17" s="979" t="s">
        <v>19</v>
      </c>
      <c r="E17" s="980" t="s">
        <v>162</v>
      </c>
      <c r="F17" s="419">
        <v>60</v>
      </c>
      <c r="G17" s="734"/>
      <c r="H17" s="358">
        <v>1.2</v>
      </c>
      <c r="I17" s="49">
        <v>5.4</v>
      </c>
      <c r="J17" s="50">
        <v>5.16</v>
      </c>
      <c r="K17" s="288">
        <v>73.2</v>
      </c>
      <c r="L17" s="358">
        <v>0.01</v>
      </c>
      <c r="M17" s="49">
        <v>0.03</v>
      </c>
      <c r="N17" s="49">
        <v>4.2</v>
      </c>
      <c r="O17" s="49">
        <v>90</v>
      </c>
      <c r="P17" s="413">
        <v>0</v>
      </c>
      <c r="Q17" s="358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52"/>
      <c r="B18" s="161"/>
      <c r="C18" s="109">
        <v>36</v>
      </c>
      <c r="D18" s="620" t="s">
        <v>9</v>
      </c>
      <c r="E18" s="386" t="s">
        <v>48</v>
      </c>
      <c r="F18" s="600">
        <v>200</v>
      </c>
      <c r="G18" s="222"/>
      <c r="H18" s="262">
        <v>4.9800000000000004</v>
      </c>
      <c r="I18" s="84">
        <v>6.07</v>
      </c>
      <c r="J18" s="220">
        <v>12.72</v>
      </c>
      <c r="K18" s="403">
        <v>125.51</v>
      </c>
      <c r="L18" s="262">
        <v>7.0000000000000007E-2</v>
      </c>
      <c r="M18" s="84">
        <v>0.08</v>
      </c>
      <c r="N18" s="84">
        <v>5.45</v>
      </c>
      <c r="O18" s="84">
        <v>100</v>
      </c>
      <c r="P18" s="85">
        <v>0.56000000000000005</v>
      </c>
      <c r="Q18" s="262">
        <v>15.47</v>
      </c>
      <c r="R18" s="84">
        <v>82.47</v>
      </c>
      <c r="S18" s="84">
        <v>21.33</v>
      </c>
      <c r="T18" s="84">
        <v>0.77</v>
      </c>
      <c r="U18" s="84">
        <v>361.18</v>
      </c>
      <c r="V18" s="84">
        <v>1.2E-2</v>
      </c>
      <c r="W18" s="84">
        <v>1E-3</v>
      </c>
      <c r="X18" s="220">
        <v>0.1</v>
      </c>
    </row>
    <row r="19" spans="1:27" s="16" customFormat="1" ht="43.5" customHeight="1" x14ac:dyDescent="0.35">
      <c r="A19" s="115"/>
      <c r="B19" s="194" t="s">
        <v>74</v>
      </c>
      <c r="C19" s="535">
        <v>259</v>
      </c>
      <c r="D19" s="735" t="s">
        <v>10</v>
      </c>
      <c r="E19" s="385" t="s">
        <v>192</v>
      </c>
      <c r="F19" s="736">
        <v>105</v>
      </c>
      <c r="G19" s="569"/>
      <c r="H19" s="444">
        <v>12.38</v>
      </c>
      <c r="I19" s="445">
        <v>10.59</v>
      </c>
      <c r="J19" s="446">
        <v>16.84</v>
      </c>
      <c r="K19" s="447">
        <v>167.46</v>
      </c>
      <c r="L19" s="444">
        <v>0.04</v>
      </c>
      <c r="M19" s="445">
        <v>0.06</v>
      </c>
      <c r="N19" s="445">
        <v>2.88</v>
      </c>
      <c r="O19" s="445">
        <v>70</v>
      </c>
      <c r="P19" s="509">
        <v>0.02</v>
      </c>
      <c r="Q19" s="444">
        <v>12.7</v>
      </c>
      <c r="R19" s="445">
        <v>145.38999999999999</v>
      </c>
      <c r="S19" s="650">
        <v>71.95</v>
      </c>
      <c r="T19" s="445">
        <v>1.22</v>
      </c>
      <c r="U19" s="445">
        <v>105.04</v>
      </c>
      <c r="V19" s="445">
        <v>6.0000000000000001E-3</v>
      </c>
      <c r="W19" s="445">
        <v>7.0000000000000001E-3</v>
      </c>
      <c r="X19" s="446">
        <v>0.12</v>
      </c>
      <c r="Z19" s="543"/>
      <c r="AA19" s="81"/>
    </row>
    <row r="20" spans="1:27" s="16" customFormat="1" ht="26.5" customHeight="1" x14ac:dyDescent="0.35">
      <c r="A20" s="115"/>
      <c r="B20" s="195" t="s">
        <v>134</v>
      </c>
      <c r="C20" s="627">
        <v>82</v>
      </c>
      <c r="D20" s="554" t="s">
        <v>10</v>
      </c>
      <c r="E20" s="647" t="s">
        <v>173</v>
      </c>
      <c r="F20" s="737">
        <v>95</v>
      </c>
      <c r="G20" s="198"/>
      <c r="H20" s="253">
        <v>24.87</v>
      </c>
      <c r="I20" s="67">
        <v>21.09</v>
      </c>
      <c r="J20" s="119">
        <v>0.72</v>
      </c>
      <c r="K20" s="422">
        <v>290.5</v>
      </c>
      <c r="L20" s="253">
        <v>0.09</v>
      </c>
      <c r="M20" s="67">
        <v>0.18</v>
      </c>
      <c r="N20" s="67">
        <v>1.1000000000000001</v>
      </c>
      <c r="O20" s="67">
        <v>40</v>
      </c>
      <c r="P20" s="528">
        <v>0.05</v>
      </c>
      <c r="Q20" s="253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9">
        <v>0.15</v>
      </c>
      <c r="Z20" s="543"/>
      <c r="AA20" s="81"/>
    </row>
    <row r="21" spans="1:27" s="16" customFormat="1" ht="33" customHeight="1" x14ac:dyDescent="0.35">
      <c r="A21" s="115"/>
      <c r="B21" s="143"/>
      <c r="C21" s="157">
        <v>210</v>
      </c>
      <c r="D21" s="338" t="s">
        <v>64</v>
      </c>
      <c r="E21" s="338" t="s">
        <v>70</v>
      </c>
      <c r="F21" s="144">
        <v>150</v>
      </c>
      <c r="G21" s="108"/>
      <c r="H21" s="252">
        <v>15.82</v>
      </c>
      <c r="I21" s="13">
        <v>4.22</v>
      </c>
      <c r="J21" s="43">
        <v>32.01</v>
      </c>
      <c r="K21" s="110">
        <v>226.19</v>
      </c>
      <c r="L21" s="252">
        <v>0.47</v>
      </c>
      <c r="M21" s="80">
        <v>0.11</v>
      </c>
      <c r="N21" s="13">
        <v>0</v>
      </c>
      <c r="O21" s="13">
        <v>20</v>
      </c>
      <c r="P21" s="43">
        <v>0.06</v>
      </c>
      <c r="Q21" s="8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43"/>
      <c r="AA21" s="81"/>
    </row>
    <row r="22" spans="1:27" s="16" customFormat="1" ht="51" customHeight="1" x14ac:dyDescent="0.35">
      <c r="A22" s="115"/>
      <c r="B22" s="143"/>
      <c r="C22" s="624">
        <v>216</v>
      </c>
      <c r="D22" s="191" t="s">
        <v>18</v>
      </c>
      <c r="E22" s="229" t="s">
        <v>136</v>
      </c>
      <c r="F22" s="856">
        <v>200</v>
      </c>
      <c r="G22" s="713"/>
      <c r="H22" s="251">
        <v>0.25</v>
      </c>
      <c r="I22" s="15">
        <v>0</v>
      </c>
      <c r="J22" s="41">
        <v>12.73</v>
      </c>
      <c r="K22" s="271">
        <v>51.3</v>
      </c>
      <c r="L22" s="289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43"/>
      <c r="AA22" s="81"/>
    </row>
    <row r="23" spans="1:27" s="16" customFormat="1" ht="26.5" customHeight="1" x14ac:dyDescent="0.35">
      <c r="A23" s="115"/>
      <c r="B23" s="143"/>
      <c r="C23" s="403">
        <v>119</v>
      </c>
      <c r="D23" s="620" t="s">
        <v>14</v>
      </c>
      <c r="E23" s="161" t="s">
        <v>55</v>
      </c>
      <c r="F23" s="600">
        <v>45</v>
      </c>
      <c r="G23" s="180"/>
      <c r="H23" s="289">
        <v>3.42</v>
      </c>
      <c r="I23" s="20">
        <v>0.36</v>
      </c>
      <c r="J23" s="46">
        <v>22.14</v>
      </c>
      <c r="K23" s="442">
        <v>105.75</v>
      </c>
      <c r="L23" s="289">
        <v>0.05</v>
      </c>
      <c r="M23" s="20">
        <v>0.01</v>
      </c>
      <c r="N23" s="20">
        <v>0</v>
      </c>
      <c r="O23" s="20">
        <v>0</v>
      </c>
      <c r="P23" s="21">
        <v>0</v>
      </c>
      <c r="Q23" s="289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81"/>
      <c r="AA23" s="81"/>
    </row>
    <row r="24" spans="1:27" s="16" customFormat="1" ht="26.5" customHeight="1" x14ac:dyDescent="0.35">
      <c r="A24" s="115"/>
      <c r="B24" s="143"/>
      <c r="C24" s="109">
        <v>120</v>
      </c>
      <c r="D24" s="620" t="s">
        <v>15</v>
      </c>
      <c r="E24" s="161" t="s">
        <v>47</v>
      </c>
      <c r="F24" s="600">
        <v>25</v>
      </c>
      <c r="G24" s="180"/>
      <c r="H24" s="289">
        <v>1.65</v>
      </c>
      <c r="I24" s="20">
        <v>0.3</v>
      </c>
      <c r="J24" s="46">
        <v>10.050000000000001</v>
      </c>
      <c r="K24" s="442">
        <v>49.5</v>
      </c>
      <c r="L24" s="289">
        <v>0.04</v>
      </c>
      <c r="M24" s="20">
        <v>0.02</v>
      </c>
      <c r="N24" s="20">
        <v>0</v>
      </c>
      <c r="O24" s="20">
        <v>0</v>
      </c>
      <c r="P24" s="21">
        <v>0</v>
      </c>
      <c r="Q24" s="289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5"/>
      <c r="B25" s="194" t="s">
        <v>74</v>
      </c>
      <c r="C25" s="427"/>
      <c r="D25" s="985"/>
      <c r="E25" s="318" t="s">
        <v>20</v>
      </c>
      <c r="F25" s="535">
        <f>F17+F18+F19+F21+F22+F23+F24</f>
        <v>785</v>
      </c>
      <c r="G25" s="176"/>
      <c r="H25" s="211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96">
        <f t="shared" si="2"/>
        <v>798.91</v>
      </c>
      <c r="L25" s="211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20">
        <f t="shared" si="2"/>
        <v>0.64000000000000012</v>
      </c>
      <c r="Q25" s="211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5"/>
      <c r="B26" s="195" t="s">
        <v>134</v>
      </c>
      <c r="C26" s="428"/>
      <c r="D26" s="986"/>
      <c r="E26" s="319" t="s">
        <v>20</v>
      </c>
      <c r="F26" s="628">
        <f>F17+F18+F20+F21+F22+F23+F24</f>
        <v>775</v>
      </c>
      <c r="G26" s="552"/>
      <c r="H26" s="322">
        <f t="shared" ref="H26:X26" si="3">H17+H18+H20+H21+H22+H23+H24</f>
        <v>52.190000000000005</v>
      </c>
      <c r="I26" s="57">
        <f t="shared" si="3"/>
        <v>37.44</v>
      </c>
      <c r="J26" s="79">
        <f t="shared" si="3"/>
        <v>95.53</v>
      </c>
      <c r="K26" s="508">
        <f t="shared" si="3"/>
        <v>921.95</v>
      </c>
      <c r="L26" s="322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40">
        <f t="shared" si="3"/>
        <v>0.67000000000000015</v>
      </c>
      <c r="Q26" s="322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9">
        <f t="shared" si="3"/>
        <v>6.8000000000000007</v>
      </c>
    </row>
    <row r="27" spans="1:27" s="16" customFormat="1" ht="26.5" customHeight="1" x14ac:dyDescent="0.35">
      <c r="A27" s="115"/>
      <c r="B27" s="194" t="s">
        <v>74</v>
      </c>
      <c r="C27" s="429"/>
      <c r="D27" s="987"/>
      <c r="E27" s="318" t="s">
        <v>21</v>
      </c>
      <c r="F27" s="864"/>
      <c r="G27" s="536"/>
      <c r="H27" s="211"/>
      <c r="I27" s="22"/>
      <c r="J27" s="64"/>
      <c r="K27" s="542">
        <f>K25/23.5</f>
        <v>33.996170212765954</v>
      </c>
      <c r="L27" s="211"/>
      <c r="M27" s="22"/>
      <c r="N27" s="22"/>
      <c r="O27" s="22"/>
      <c r="P27" s="120"/>
      <c r="Q27" s="211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5"/>
      <c r="B28" s="197" t="s">
        <v>134</v>
      </c>
      <c r="C28" s="553"/>
      <c r="D28" s="769"/>
      <c r="E28" s="598" t="s">
        <v>21</v>
      </c>
      <c r="F28" s="541"/>
      <c r="G28" s="733"/>
      <c r="H28" s="460"/>
      <c r="I28" s="461"/>
      <c r="J28" s="462"/>
      <c r="K28" s="463">
        <f>K26/23.5</f>
        <v>39.231914893617024</v>
      </c>
      <c r="L28" s="744"/>
      <c r="M28" s="745"/>
      <c r="N28" s="745"/>
      <c r="O28" s="745"/>
      <c r="P28" s="746"/>
      <c r="Q28" s="744"/>
      <c r="R28" s="745"/>
      <c r="S28" s="745"/>
      <c r="T28" s="745"/>
      <c r="U28" s="745"/>
      <c r="V28" s="745"/>
      <c r="W28" s="745"/>
      <c r="X28" s="747"/>
    </row>
    <row r="29" spans="1:27" s="135" customFormat="1" ht="26.5" customHeight="1" x14ac:dyDescent="0.35">
      <c r="A29" s="372"/>
      <c r="B29" s="902"/>
      <c r="C29" s="373"/>
      <c r="D29" s="372"/>
      <c r="E29" s="374"/>
      <c r="F29" s="372"/>
      <c r="G29" s="372"/>
      <c r="H29" s="372"/>
      <c r="I29" s="372"/>
      <c r="J29" s="372"/>
      <c r="K29" s="375"/>
      <c r="L29" s="372"/>
      <c r="M29" s="372"/>
      <c r="N29" s="372"/>
      <c r="O29" s="372"/>
      <c r="P29" s="372"/>
      <c r="Q29" s="372"/>
      <c r="R29" s="372"/>
      <c r="S29" s="372"/>
    </row>
    <row r="30" spans="1:27" s="135" customFormat="1" ht="26.5" customHeight="1" x14ac:dyDescent="0.35">
      <c r="A30" s="697" t="s">
        <v>143</v>
      </c>
      <c r="B30" s="903"/>
      <c r="C30" s="841"/>
      <c r="D30" s="372"/>
      <c r="E30" s="374"/>
      <c r="F30" s="372"/>
      <c r="G30" s="372"/>
      <c r="H30" s="372"/>
      <c r="I30" s="372"/>
      <c r="J30" s="372"/>
      <c r="K30" s="375"/>
      <c r="L30" s="372"/>
      <c r="M30" s="372"/>
      <c r="N30" s="372"/>
      <c r="O30" s="372"/>
      <c r="P30" s="372"/>
      <c r="Q30" s="372"/>
      <c r="R30" s="372"/>
      <c r="S30" s="372"/>
    </row>
    <row r="31" spans="1:27" x14ac:dyDescent="0.35">
      <c r="A31" s="700" t="s">
        <v>67</v>
      </c>
      <c r="B31" s="910"/>
      <c r="C31" s="12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911"/>
      <c r="C32" s="37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911"/>
      <c r="C33" s="37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911"/>
      <c r="C34" s="37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911"/>
    </row>
    <row r="36" spans="1:19" x14ac:dyDescent="0.35">
      <c r="A36" s="11"/>
      <c r="B36" s="911"/>
    </row>
    <row r="37" spans="1:19" x14ac:dyDescent="0.35">
      <c r="A37" s="11"/>
      <c r="B37" s="911"/>
      <c r="C37" s="37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911"/>
      <c r="C38" s="37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911"/>
      <c r="C39" s="37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911"/>
      <c r="C40" s="37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24" customFormat="1" ht="13" x14ac:dyDescent="0.3">
      <c r="B41" s="904"/>
    </row>
    <row r="42" spans="1:19" s="524" customFormat="1" ht="13" x14ac:dyDescent="0.3">
      <c r="B42" s="904"/>
    </row>
    <row r="43" spans="1:19" s="524" customFormat="1" ht="13" x14ac:dyDescent="0.3">
      <c r="B43" s="904"/>
    </row>
    <row r="44" spans="1:19" s="524" customFormat="1" ht="13" x14ac:dyDescent="0.3">
      <c r="B44" s="904"/>
    </row>
    <row r="45" spans="1:19" s="524" customFormat="1" ht="13" x14ac:dyDescent="0.3">
      <c r="B45" s="904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91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26"/>
      <c r="C2" s="7"/>
      <c r="D2" s="6" t="s">
        <v>3</v>
      </c>
      <c r="E2" s="6"/>
      <c r="F2" s="8" t="s">
        <v>2</v>
      </c>
      <c r="G2" s="129">
        <v>20</v>
      </c>
      <c r="H2" s="6"/>
      <c r="K2" s="8"/>
      <c r="L2" s="7"/>
      <c r="M2" s="1"/>
      <c r="N2" s="2"/>
    </row>
    <row r="3" spans="1:24" ht="15" thickBot="1" x14ac:dyDescent="0.4">
      <c r="A3" s="1"/>
      <c r="B3" s="927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8"/>
      <c r="C4" s="703" t="s">
        <v>39</v>
      </c>
      <c r="D4" s="264"/>
      <c r="E4" s="755"/>
      <c r="F4" s="704"/>
      <c r="G4" s="704"/>
      <c r="H4" s="868" t="s">
        <v>22</v>
      </c>
      <c r="I4" s="869"/>
      <c r="J4" s="870"/>
      <c r="K4" s="810" t="s">
        <v>23</v>
      </c>
      <c r="L4" s="1049" t="s">
        <v>24</v>
      </c>
      <c r="M4" s="1050"/>
      <c r="N4" s="1051"/>
      <c r="O4" s="1075"/>
      <c r="P4" s="1076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6" t="s">
        <v>41</v>
      </c>
      <c r="E5" s="534" t="s">
        <v>38</v>
      </c>
      <c r="F5" s="113" t="s">
        <v>26</v>
      </c>
      <c r="G5" s="113" t="s">
        <v>37</v>
      </c>
      <c r="H5" s="534" t="s">
        <v>27</v>
      </c>
      <c r="I5" s="523" t="s">
        <v>28</v>
      </c>
      <c r="J5" s="534" t="s">
        <v>29</v>
      </c>
      <c r="K5" s="811" t="s">
        <v>30</v>
      </c>
      <c r="L5" s="547" t="s">
        <v>31</v>
      </c>
      <c r="M5" s="850" t="s">
        <v>122</v>
      </c>
      <c r="N5" s="523" t="s">
        <v>32</v>
      </c>
      <c r="O5" s="520" t="s">
        <v>123</v>
      </c>
      <c r="P5" s="831" t="s">
        <v>124</v>
      </c>
      <c r="Q5" s="849" t="s">
        <v>33</v>
      </c>
      <c r="R5" s="523" t="s">
        <v>34</v>
      </c>
      <c r="S5" s="849" t="s">
        <v>35</v>
      </c>
      <c r="T5" s="523" t="s">
        <v>36</v>
      </c>
      <c r="U5" s="547" t="s">
        <v>125</v>
      </c>
      <c r="V5" s="547" t="s">
        <v>126</v>
      </c>
      <c r="W5" s="547" t="s">
        <v>127</v>
      </c>
      <c r="X5" s="704" t="s">
        <v>128</v>
      </c>
    </row>
    <row r="6" spans="1:24" s="16" customFormat="1" ht="26.5" customHeight="1" x14ac:dyDescent="0.35">
      <c r="A6" s="114" t="s">
        <v>6</v>
      </c>
      <c r="B6" s="230"/>
      <c r="C6" s="138">
        <v>1</v>
      </c>
      <c r="D6" s="607" t="s">
        <v>19</v>
      </c>
      <c r="E6" s="415" t="s">
        <v>12</v>
      </c>
      <c r="F6" s="156">
        <v>15</v>
      </c>
      <c r="G6" s="544"/>
      <c r="H6" s="281">
        <v>3.48</v>
      </c>
      <c r="I6" s="39">
        <v>4.43</v>
      </c>
      <c r="J6" s="40">
        <v>0</v>
      </c>
      <c r="K6" s="272">
        <v>54.6</v>
      </c>
      <c r="L6" s="281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81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52"/>
      <c r="B7" s="989" t="s">
        <v>74</v>
      </c>
      <c r="C7" s="176">
        <v>90</v>
      </c>
      <c r="D7" s="729" t="s">
        <v>10</v>
      </c>
      <c r="E7" s="385" t="s">
        <v>133</v>
      </c>
      <c r="F7" s="535">
        <v>90</v>
      </c>
      <c r="G7" s="729"/>
      <c r="H7" s="321">
        <v>15.51</v>
      </c>
      <c r="I7" s="62">
        <v>15.07</v>
      </c>
      <c r="J7" s="63">
        <v>8.44</v>
      </c>
      <c r="K7" s="475">
        <v>232.47</v>
      </c>
      <c r="L7" s="321">
        <v>0.12</v>
      </c>
      <c r="M7" s="62">
        <v>0.1</v>
      </c>
      <c r="N7" s="62">
        <v>0.74</v>
      </c>
      <c r="O7" s="62">
        <v>10</v>
      </c>
      <c r="P7" s="63">
        <v>0.08</v>
      </c>
      <c r="Q7" s="321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52"/>
      <c r="B8" s="990" t="s">
        <v>134</v>
      </c>
      <c r="C8" s="177">
        <v>126</v>
      </c>
      <c r="D8" s="727" t="s">
        <v>10</v>
      </c>
      <c r="E8" s="317" t="s">
        <v>165</v>
      </c>
      <c r="F8" s="177">
        <v>90</v>
      </c>
      <c r="G8" s="727"/>
      <c r="H8" s="253">
        <v>18.489999999999998</v>
      </c>
      <c r="I8" s="67">
        <v>18.54</v>
      </c>
      <c r="J8" s="119">
        <v>3.59</v>
      </c>
      <c r="K8" s="422">
        <v>256</v>
      </c>
      <c r="L8" s="253">
        <v>0.06</v>
      </c>
      <c r="M8" s="67">
        <v>0.14000000000000001</v>
      </c>
      <c r="N8" s="67">
        <v>1.08</v>
      </c>
      <c r="O8" s="67">
        <v>10</v>
      </c>
      <c r="P8" s="119">
        <v>0.04</v>
      </c>
      <c r="Q8" s="253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9">
        <v>0.06</v>
      </c>
    </row>
    <row r="9" spans="1:24" s="36" customFormat="1" ht="26.5" customHeight="1" x14ac:dyDescent="0.35">
      <c r="A9" s="152"/>
      <c r="B9" s="172"/>
      <c r="C9" s="600">
        <v>52</v>
      </c>
      <c r="D9" s="620" t="s">
        <v>64</v>
      </c>
      <c r="E9" s="169" t="s">
        <v>142</v>
      </c>
      <c r="F9" s="823">
        <v>150</v>
      </c>
      <c r="G9" s="180"/>
      <c r="H9" s="289">
        <v>3.31</v>
      </c>
      <c r="I9" s="20">
        <v>5.56</v>
      </c>
      <c r="J9" s="46">
        <v>25.99</v>
      </c>
      <c r="K9" s="288">
        <v>167.07</v>
      </c>
      <c r="L9" s="289">
        <v>0.15</v>
      </c>
      <c r="M9" s="20">
        <v>0.1</v>
      </c>
      <c r="N9" s="20">
        <v>14</v>
      </c>
      <c r="O9" s="20">
        <v>20</v>
      </c>
      <c r="P9" s="46">
        <v>0.08</v>
      </c>
      <c r="Q9" s="289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52"/>
      <c r="B10" s="142"/>
      <c r="C10" s="143">
        <v>95</v>
      </c>
      <c r="D10" s="160" t="s">
        <v>18</v>
      </c>
      <c r="E10" s="186" t="s">
        <v>205</v>
      </c>
      <c r="F10" s="196">
        <v>200</v>
      </c>
      <c r="G10" s="607"/>
      <c r="H10" s="251">
        <v>0</v>
      </c>
      <c r="I10" s="15">
        <v>0</v>
      </c>
      <c r="J10" s="41">
        <v>19.940000000000001</v>
      </c>
      <c r="K10" s="272">
        <v>80.3</v>
      </c>
      <c r="L10" s="251">
        <v>0.09</v>
      </c>
      <c r="M10" s="17">
        <v>0.1</v>
      </c>
      <c r="N10" s="15">
        <v>2.94</v>
      </c>
      <c r="O10" s="15">
        <v>80</v>
      </c>
      <c r="P10" s="41">
        <v>0.96</v>
      </c>
      <c r="Q10" s="251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43"/>
      <c r="C11" s="110">
        <v>119</v>
      </c>
      <c r="D11" s="607" t="s">
        <v>14</v>
      </c>
      <c r="E11" s="160" t="s">
        <v>55</v>
      </c>
      <c r="F11" s="156">
        <v>25</v>
      </c>
      <c r="G11" s="816"/>
      <c r="H11" s="251">
        <v>1.9</v>
      </c>
      <c r="I11" s="15">
        <v>0.2</v>
      </c>
      <c r="J11" s="41">
        <v>12.3</v>
      </c>
      <c r="K11" s="272">
        <v>58.75</v>
      </c>
      <c r="L11" s="289">
        <v>0.03</v>
      </c>
      <c r="M11" s="20">
        <v>0.01</v>
      </c>
      <c r="N11" s="20">
        <v>0</v>
      </c>
      <c r="O11" s="20">
        <v>0</v>
      </c>
      <c r="P11" s="46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52"/>
      <c r="B12" s="143"/>
      <c r="C12" s="138">
        <v>120</v>
      </c>
      <c r="D12" s="607" t="s">
        <v>15</v>
      </c>
      <c r="E12" s="160" t="s">
        <v>47</v>
      </c>
      <c r="F12" s="156">
        <v>20</v>
      </c>
      <c r="G12" s="816"/>
      <c r="H12" s="1018">
        <v>1.32</v>
      </c>
      <c r="I12" s="1019">
        <v>0.24</v>
      </c>
      <c r="J12" s="1020">
        <v>8.0399999999999991</v>
      </c>
      <c r="K12" s="1021">
        <v>39.6</v>
      </c>
      <c r="L12" s="279">
        <v>0.03</v>
      </c>
      <c r="M12" s="280">
        <v>0.02</v>
      </c>
      <c r="N12" s="280">
        <v>0</v>
      </c>
      <c r="O12" s="280">
        <v>0</v>
      </c>
      <c r="P12" s="513">
        <v>0</v>
      </c>
      <c r="Q12" s="279">
        <v>5.8</v>
      </c>
      <c r="R12" s="280">
        <v>30</v>
      </c>
      <c r="S12" s="280">
        <v>9.4</v>
      </c>
      <c r="T12" s="280">
        <v>0.78</v>
      </c>
      <c r="U12" s="280">
        <v>47</v>
      </c>
      <c r="V12" s="280">
        <v>1E-3</v>
      </c>
      <c r="W12" s="280">
        <v>1E-3</v>
      </c>
      <c r="X12" s="513">
        <v>0</v>
      </c>
    </row>
    <row r="13" spans="1:24" s="36" customFormat="1" ht="26.5" customHeight="1" x14ac:dyDescent="0.35">
      <c r="A13" s="152"/>
      <c r="B13" s="194" t="s">
        <v>74</v>
      </c>
      <c r="C13" s="176"/>
      <c r="D13" s="729"/>
      <c r="E13" s="448" t="s">
        <v>20</v>
      </c>
      <c r="F13" s="535">
        <f>F6+F7+F9+F10+F11+F12</f>
        <v>500</v>
      </c>
      <c r="G13" s="176"/>
      <c r="H13" s="211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6">
        <f t="shared" si="0"/>
        <v>632.79</v>
      </c>
      <c r="L13" s="211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11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52"/>
      <c r="B14" s="990" t="s">
        <v>134</v>
      </c>
      <c r="C14" s="177"/>
      <c r="D14" s="539"/>
      <c r="E14" s="453" t="s">
        <v>20</v>
      </c>
      <c r="F14" s="533">
        <f>F6+F8+F9+F10+F11+F12</f>
        <v>500</v>
      </c>
      <c r="G14" s="484"/>
      <c r="H14" s="1005">
        <f t="shared" ref="H14:X14" si="1">H6+H8+H9+H10+H11+H12</f>
        <v>28.499999999999996</v>
      </c>
      <c r="I14" s="1006">
        <f t="shared" si="1"/>
        <v>28.969999999999995</v>
      </c>
      <c r="J14" s="1004">
        <f t="shared" si="1"/>
        <v>69.859999999999985</v>
      </c>
      <c r="K14" s="484">
        <f t="shared" si="1"/>
        <v>656.32</v>
      </c>
      <c r="L14" s="1005">
        <f t="shared" si="1"/>
        <v>0.37</v>
      </c>
      <c r="M14" s="1006">
        <f t="shared" si="1"/>
        <v>0.42000000000000004</v>
      </c>
      <c r="N14" s="1006">
        <f t="shared" si="1"/>
        <v>18.12</v>
      </c>
      <c r="O14" s="1006">
        <f t="shared" si="1"/>
        <v>150</v>
      </c>
      <c r="P14" s="1004">
        <f t="shared" si="1"/>
        <v>1.22</v>
      </c>
      <c r="Q14" s="1005">
        <f t="shared" si="1"/>
        <v>193.1</v>
      </c>
      <c r="R14" s="1006">
        <f t="shared" si="1"/>
        <v>400.04999999999995</v>
      </c>
      <c r="S14" s="1006">
        <f t="shared" si="1"/>
        <v>77.570000000000007</v>
      </c>
      <c r="T14" s="1006">
        <f t="shared" si="1"/>
        <v>5.1899999999999995</v>
      </c>
      <c r="U14" s="1006">
        <f t="shared" si="1"/>
        <v>1239.75</v>
      </c>
      <c r="V14" s="1006">
        <f t="shared" si="1"/>
        <v>1.9000000000000003E-2</v>
      </c>
      <c r="W14" s="1006">
        <f t="shared" si="1"/>
        <v>3.0000000000000001E-3</v>
      </c>
      <c r="X14" s="1004">
        <f t="shared" si="1"/>
        <v>3.7399999999999998</v>
      </c>
    </row>
    <row r="15" spans="1:24" s="36" customFormat="1" ht="26.5" customHeight="1" x14ac:dyDescent="0.35">
      <c r="A15" s="152"/>
      <c r="B15" s="989" t="s">
        <v>74</v>
      </c>
      <c r="C15" s="536"/>
      <c r="D15" s="537"/>
      <c r="E15" s="448" t="s">
        <v>21</v>
      </c>
      <c r="F15" s="538"/>
      <c r="G15" s="545"/>
      <c r="H15" s="211"/>
      <c r="I15" s="22"/>
      <c r="J15" s="64"/>
      <c r="K15" s="1022">
        <f>K13/23.5</f>
        <v>26.927234042553192</v>
      </c>
      <c r="L15" s="211"/>
      <c r="M15" s="22"/>
      <c r="N15" s="22"/>
      <c r="O15" s="22"/>
      <c r="P15" s="64"/>
      <c r="Q15" s="211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3"/>
      <c r="B16" s="1002" t="s">
        <v>134</v>
      </c>
      <c r="C16" s="178"/>
      <c r="D16" s="540"/>
      <c r="E16" s="458" t="s">
        <v>21</v>
      </c>
      <c r="F16" s="541"/>
      <c r="G16" s="732"/>
      <c r="H16" s="1023"/>
      <c r="I16" s="1024"/>
      <c r="J16" s="1025"/>
      <c r="K16" s="1026">
        <f>K14/23.5</f>
        <v>27.928510638297876</v>
      </c>
      <c r="L16" s="1023"/>
      <c r="M16" s="1024"/>
      <c r="N16" s="1024"/>
      <c r="O16" s="1024"/>
      <c r="P16" s="1025"/>
      <c r="Q16" s="1023"/>
      <c r="R16" s="1024"/>
      <c r="S16" s="1024"/>
      <c r="T16" s="1024"/>
      <c r="U16" s="1024"/>
      <c r="V16" s="1024"/>
      <c r="W16" s="1024"/>
      <c r="X16" s="1025"/>
    </row>
    <row r="17" spans="1:24" s="16" customFormat="1" ht="36.75" customHeight="1" x14ac:dyDescent="0.35">
      <c r="A17" s="154" t="s">
        <v>7</v>
      </c>
      <c r="B17" s="231"/>
      <c r="C17" s="626">
        <v>29</v>
      </c>
      <c r="D17" s="760" t="s">
        <v>19</v>
      </c>
      <c r="E17" s="761" t="s">
        <v>185</v>
      </c>
      <c r="F17" s="783">
        <v>60</v>
      </c>
      <c r="G17" s="299"/>
      <c r="H17" s="301">
        <v>0.66</v>
      </c>
      <c r="I17" s="93">
        <v>0.12</v>
      </c>
      <c r="J17" s="95">
        <v>2.2799999999999998</v>
      </c>
      <c r="K17" s="555">
        <v>14.4</v>
      </c>
      <c r="L17" s="301">
        <v>0.04</v>
      </c>
      <c r="M17" s="93">
        <v>0.02</v>
      </c>
      <c r="N17" s="93">
        <v>15</v>
      </c>
      <c r="O17" s="93">
        <v>80</v>
      </c>
      <c r="P17" s="94">
        <v>0</v>
      </c>
      <c r="Q17" s="301">
        <v>8.4</v>
      </c>
      <c r="R17" s="93">
        <v>15.6</v>
      </c>
      <c r="S17" s="93">
        <v>12</v>
      </c>
      <c r="T17" s="93">
        <v>0.54</v>
      </c>
      <c r="U17" s="93">
        <v>174</v>
      </c>
      <c r="V17" s="93">
        <v>1.1999999999999999E-3</v>
      </c>
      <c r="W17" s="93">
        <v>2.4000000000000001E-4</v>
      </c>
      <c r="X17" s="95">
        <v>0.01</v>
      </c>
    </row>
    <row r="18" spans="1:24" s="16" customFormat="1" ht="26.5" customHeight="1" x14ac:dyDescent="0.35">
      <c r="A18" s="114"/>
      <c r="B18" s="144"/>
      <c r="C18" s="108">
        <v>328</v>
      </c>
      <c r="D18" s="945" t="s">
        <v>9</v>
      </c>
      <c r="E18" s="946" t="s">
        <v>197</v>
      </c>
      <c r="F18" s="696">
        <v>222</v>
      </c>
      <c r="G18" s="179"/>
      <c r="H18" s="346">
        <v>6.01</v>
      </c>
      <c r="I18" s="29">
        <v>4.38</v>
      </c>
      <c r="J18" s="92">
        <v>7.73</v>
      </c>
      <c r="K18" s="988">
        <v>93.68</v>
      </c>
      <c r="L18" s="346">
        <v>0.03</v>
      </c>
      <c r="M18" s="344">
        <v>7.0000000000000007E-2</v>
      </c>
      <c r="N18" s="29">
        <v>0.27</v>
      </c>
      <c r="O18" s="29">
        <v>40</v>
      </c>
      <c r="P18" s="92">
        <v>0.26</v>
      </c>
      <c r="Q18" s="346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92">
        <v>0.02</v>
      </c>
    </row>
    <row r="19" spans="1:24" s="36" customFormat="1" ht="26.5" customHeight="1" x14ac:dyDescent="0.35">
      <c r="A19" s="115"/>
      <c r="B19" s="989" t="s">
        <v>74</v>
      </c>
      <c r="C19" s="176" t="s">
        <v>178</v>
      </c>
      <c r="D19" s="171" t="s">
        <v>10</v>
      </c>
      <c r="E19" s="584" t="s">
        <v>177</v>
      </c>
      <c r="F19" s="585">
        <v>210</v>
      </c>
      <c r="G19" s="569"/>
      <c r="H19" s="444">
        <v>16.97</v>
      </c>
      <c r="I19" s="445">
        <v>25.42</v>
      </c>
      <c r="J19" s="446">
        <v>31.1</v>
      </c>
      <c r="K19" s="447">
        <v>422.09</v>
      </c>
      <c r="L19" s="444">
        <v>0.17</v>
      </c>
      <c r="M19" s="637">
        <v>0.11</v>
      </c>
      <c r="N19" s="445">
        <v>0.26</v>
      </c>
      <c r="O19" s="445">
        <v>50</v>
      </c>
      <c r="P19" s="446">
        <v>0.33</v>
      </c>
      <c r="Q19" s="444">
        <v>23.55</v>
      </c>
      <c r="R19" s="445">
        <v>120.28</v>
      </c>
      <c r="S19" s="445">
        <v>16.079999999999998</v>
      </c>
      <c r="T19" s="445">
        <v>1.54</v>
      </c>
      <c r="U19" s="445">
        <v>192.11</v>
      </c>
      <c r="V19" s="445">
        <v>2E-3</v>
      </c>
      <c r="W19" s="445">
        <v>7.0000000000000001E-3</v>
      </c>
      <c r="X19" s="446">
        <v>0.02</v>
      </c>
    </row>
    <row r="20" spans="1:24" s="36" customFormat="1" ht="26.5" customHeight="1" x14ac:dyDescent="0.35">
      <c r="A20" s="115"/>
      <c r="B20" s="990" t="s">
        <v>134</v>
      </c>
      <c r="C20" s="627">
        <v>89</v>
      </c>
      <c r="D20" s="476" t="s">
        <v>10</v>
      </c>
      <c r="E20" s="748" t="s">
        <v>91</v>
      </c>
      <c r="F20" s="583">
        <v>90</v>
      </c>
      <c r="G20" s="177"/>
      <c r="H20" s="355">
        <v>18.13</v>
      </c>
      <c r="I20" s="58">
        <v>17.05</v>
      </c>
      <c r="J20" s="78">
        <v>3.69</v>
      </c>
      <c r="K20" s="353">
        <v>240.96</v>
      </c>
      <c r="L20" s="437">
        <v>0.06</v>
      </c>
      <c r="M20" s="525">
        <v>0.13</v>
      </c>
      <c r="N20" s="83">
        <v>1.06</v>
      </c>
      <c r="O20" s="83">
        <v>0</v>
      </c>
      <c r="P20" s="498">
        <v>0</v>
      </c>
      <c r="Q20" s="437">
        <v>17.03</v>
      </c>
      <c r="R20" s="83">
        <v>176.72</v>
      </c>
      <c r="S20" s="83">
        <v>23.18</v>
      </c>
      <c r="T20" s="83">
        <v>2.61</v>
      </c>
      <c r="U20" s="83">
        <v>317</v>
      </c>
      <c r="V20" s="83">
        <v>7.0000000000000001E-3</v>
      </c>
      <c r="W20" s="83">
        <v>0</v>
      </c>
      <c r="X20" s="438">
        <v>0.06</v>
      </c>
    </row>
    <row r="21" spans="1:24" s="36" customFormat="1" ht="26.5" customHeight="1" x14ac:dyDescent="0.35">
      <c r="A21" s="115"/>
      <c r="B21" s="990" t="s">
        <v>134</v>
      </c>
      <c r="C21" s="627">
        <v>210</v>
      </c>
      <c r="D21" s="476" t="s">
        <v>64</v>
      </c>
      <c r="E21" s="476" t="s">
        <v>70</v>
      </c>
      <c r="F21" s="195">
        <v>150</v>
      </c>
      <c r="G21" s="177"/>
      <c r="H21" s="355">
        <v>15.82</v>
      </c>
      <c r="I21" s="58">
        <v>4.22</v>
      </c>
      <c r="J21" s="78">
        <v>32.01</v>
      </c>
      <c r="K21" s="353">
        <v>226.19</v>
      </c>
      <c r="L21" s="355">
        <v>0.47</v>
      </c>
      <c r="M21" s="254">
        <v>0.11</v>
      </c>
      <c r="N21" s="58">
        <v>0</v>
      </c>
      <c r="O21" s="58">
        <v>20</v>
      </c>
      <c r="P21" s="78">
        <v>0.06</v>
      </c>
      <c r="Q21" s="254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9">
        <v>0.02</v>
      </c>
    </row>
    <row r="22" spans="1:24" s="16" customFormat="1" ht="33.75" customHeight="1" x14ac:dyDescent="0.35">
      <c r="A22" s="116"/>
      <c r="B22" s="144"/>
      <c r="C22" s="418">
        <v>216</v>
      </c>
      <c r="D22" s="160" t="s">
        <v>18</v>
      </c>
      <c r="E22" s="685" t="s">
        <v>136</v>
      </c>
      <c r="F22" s="142">
        <v>200</v>
      </c>
      <c r="G22" s="713"/>
      <c r="H22" s="251">
        <v>0.25</v>
      </c>
      <c r="I22" s="15">
        <v>0</v>
      </c>
      <c r="J22" s="41">
        <v>12.73</v>
      </c>
      <c r="K22" s="209">
        <v>51.3</v>
      </c>
      <c r="L22" s="289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6"/>
      <c r="B23" s="145"/>
      <c r="C23" s="110">
        <v>119</v>
      </c>
      <c r="D23" s="160" t="s">
        <v>14</v>
      </c>
      <c r="E23" s="191" t="s">
        <v>55</v>
      </c>
      <c r="F23" s="180">
        <v>30</v>
      </c>
      <c r="G23" s="620"/>
      <c r="H23" s="289">
        <v>2.2799999999999998</v>
      </c>
      <c r="I23" s="20">
        <v>0.24</v>
      </c>
      <c r="J23" s="46">
        <v>14.76</v>
      </c>
      <c r="K23" s="442">
        <v>70.5</v>
      </c>
      <c r="L23" s="289">
        <v>0.03</v>
      </c>
      <c r="M23" s="19">
        <v>0.01</v>
      </c>
      <c r="N23" s="20">
        <v>0</v>
      </c>
      <c r="O23" s="20">
        <v>0</v>
      </c>
      <c r="P23" s="46">
        <v>0</v>
      </c>
      <c r="Q23" s="289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6"/>
      <c r="B24" s="145"/>
      <c r="C24" s="138">
        <v>120</v>
      </c>
      <c r="D24" s="160" t="s">
        <v>15</v>
      </c>
      <c r="E24" s="191" t="s">
        <v>47</v>
      </c>
      <c r="F24" s="180">
        <v>30</v>
      </c>
      <c r="G24" s="962"/>
      <c r="H24" s="251">
        <v>1.98</v>
      </c>
      <c r="I24" s="15">
        <v>0.36</v>
      </c>
      <c r="J24" s="41">
        <v>12.06</v>
      </c>
      <c r="K24" s="271">
        <v>59.4</v>
      </c>
      <c r="L24" s="251">
        <v>0.05</v>
      </c>
      <c r="M24" s="15">
        <v>0.02</v>
      </c>
      <c r="N24" s="15">
        <v>0</v>
      </c>
      <c r="O24" s="15">
        <v>0</v>
      </c>
      <c r="P24" s="18">
        <v>0</v>
      </c>
      <c r="Q24" s="251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6"/>
      <c r="B25" s="194" t="s">
        <v>74</v>
      </c>
      <c r="C25" s="536"/>
      <c r="D25" s="593"/>
      <c r="E25" s="991" t="s">
        <v>20</v>
      </c>
      <c r="F25" s="545">
        <f>F17+F18+F19+F22+F23+F24</f>
        <v>752</v>
      </c>
      <c r="G25" s="992"/>
      <c r="H25" s="321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93">
        <f t="shared" si="2"/>
        <v>711.36999999999989</v>
      </c>
      <c r="L25" s="432">
        <f t="shared" si="2"/>
        <v>0.32</v>
      </c>
      <c r="M25" s="117">
        <f t="shared" si="2"/>
        <v>0.23</v>
      </c>
      <c r="N25" s="117">
        <f t="shared" si="2"/>
        <v>19.919999999999998</v>
      </c>
      <c r="O25" s="117">
        <f t="shared" si="2"/>
        <v>170</v>
      </c>
      <c r="P25" s="436">
        <f t="shared" si="2"/>
        <v>0.59000000000000008</v>
      </c>
      <c r="Q25" s="432">
        <f t="shared" si="2"/>
        <v>61.759999999999991</v>
      </c>
      <c r="R25" s="117">
        <f t="shared" si="2"/>
        <v>258.72000000000003</v>
      </c>
      <c r="S25" s="117">
        <f t="shared" si="2"/>
        <v>53.800000000000004</v>
      </c>
      <c r="T25" s="117">
        <f t="shared" si="2"/>
        <v>4.33</v>
      </c>
      <c r="U25" s="117">
        <f t="shared" si="2"/>
        <v>536.39</v>
      </c>
      <c r="V25" s="117">
        <f t="shared" si="2"/>
        <v>6.0200000000000002E-3</v>
      </c>
      <c r="W25" s="117">
        <f t="shared" si="2"/>
        <v>1.4500000000000001E-2</v>
      </c>
      <c r="X25" s="118">
        <f t="shared" si="2"/>
        <v>4.4099999999999993</v>
      </c>
    </row>
    <row r="26" spans="1:24" s="16" customFormat="1" ht="26.5" customHeight="1" x14ac:dyDescent="0.35">
      <c r="A26" s="116"/>
      <c r="B26" s="990" t="s">
        <v>134</v>
      </c>
      <c r="C26" s="552"/>
      <c r="D26" s="594"/>
      <c r="E26" s="994" t="s">
        <v>20</v>
      </c>
      <c r="F26" s="564">
        <f>F17+F18+F20+F21+F22+F23+F24</f>
        <v>782</v>
      </c>
      <c r="G26" s="995"/>
      <c r="H26" s="253">
        <f t="shared" ref="H26:X26" si="3">H17+H18+H20+H21+H22+H23+H24</f>
        <v>45.129999999999995</v>
      </c>
      <c r="I26" s="67">
        <f t="shared" si="3"/>
        <v>26.369999999999997</v>
      </c>
      <c r="J26" s="119">
        <f t="shared" si="3"/>
        <v>85.26</v>
      </c>
      <c r="K26" s="996">
        <f t="shared" si="3"/>
        <v>756.43</v>
      </c>
      <c r="L26" s="975">
        <f t="shared" si="3"/>
        <v>0.68</v>
      </c>
      <c r="M26" s="977">
        <f t="shared" si="3"/>
        <v>0.36000000000000004</v>
      </c>
      <c r="N26" s="977">
        <f t="shared" si="3"/>
        <v>20.72</v>
      </c>
      <c r="O26" s="977">
        <f t="shared" si="3"/>
        <v>140</v>
      </c>
      <c r="P26" s="978">
        <f t="shared" si="3"/>
        <v>0.32</v>
      </c>
      <c r="Q26" s="975">
        <f t="shared" si="3"/>
        <v>114.76</v>
      </c>
      <c r="R26" s="977">
        <f t="shared" si="3"/>
        <v>460.26</v>
      </c>
      <c r="S26" s="977">
        <f t="shared" si="3"/>
        <v>116.86999999999999</v>
      </c>
      <c r="T26" s="977">
        <f t="shared" si="3"/>
        <v>9.86</v>
      </c>
      <c r="U26" s="977">
        <f t="shared" si="3"/>
        <v>1105.47</v>
      </c>
      <c r="V26" s="977">
        <f t="shared" si="3"/>
        <v>1.4020000000000001E-2</v>
      </c>
      <c r="W26" s="977">
        <f t="shared" si="3"/>
        <v>1.55E-2</v>
      </c>
      <c r="X26" s="997">
        <f t="shared" si="3"/>
        <v>4.47</v>
      </c>
    </row>
    <row r="27" spans="1:24" s="36" customFormat="1" ht="26.5" customHeight="1" x14ac:dyDescent="0.35">
      <c r="A27" s="115"/>
      <c r="B27" s="194" t="s">
        <v>74</v>
      </c>
      <c r="C27" s="536"/>
      <c r="D27" s="593"/>
      <c r="E27" s="991" t="s">
        <v>21</v>
      </c>
      <c r="F27" s="455"/>
      <c r="G27" s="545"/>
      <c r="H27" s="211"/>
      <c r="I27" s="22"/>
      <c r="J27" s="64"/>
      <c r="K27" s="998">
        <f>K25/23.5</f>
        <v>30.271063829787231</v>
      </c>
      <c r="L27" s="999"/>
      <c r="M27" s="1000"/>
      <c r="N27" s="1000"/>
      <c r="O27" s="1000"/>
      <c r="P27" s="1001"/>
      <c r="Q27" s="999"/>
      <c r="R27" s="1000"/>
      <c r="S27" s="1000"/>
      <c r="T27" s="1000"/>
      <c r="U27" s="1000"/>
      <c r="V27" s="1000"/>
      <c r="W27" s="1000"/>
      <c r="X27" s="1001"/>
    </row>
    <row r="28" spans="1:24" s="36" customFormat="1" ht="26.5" customHeight="1" thickBot="1" x14ac:dyDescent="0.4">
      <c r="A28" s="155"/>
      <c r="B28" s="1002" t="s">
        <v>134</v>
      </c>
      <c r="C28" s="553"/>
      <c r="D28" s="742"/>
      <c r="E28" s="1003" t="s">
        <v>21</v>
      </c>
      <c r="F28" s="197"/>
      <c r="G28" s="567"/>
      <c r="H28" s="460"/>
      <c r="I28" s="461"/>
      <c r="J28" s="462"/>
      <c r="K28" s="463">
        <f>K26/23.5</f>
        <v>32.188510638297871</v>
      </c>
      <c r="L28" s="460"/>
      <c r="M28" s="527"/>
      <c r="N28" s="461"/>
      <c r="O28" s="461"/>
      <c r="P28" s="462"/>
      <c r="Q28" s="460"/>
      <c r="R28" s="461"/>
      <c r="S28" s="461"/>
      <c r="T28" s="461"/>
      <c r="U28" s="461"/>
      <c r="V28" s="461"/>
      <c r="W28" s="461"/>
      <c r="X28" s="462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97" t="s">
        <v>66</v>
      </c>
      <c r="B30" s="697" t="s">
        <v>66</v>
      </c>
      <c r="C30" s="123"/>
      <c r="D30" s="698"/>
      <c r="E30" s="52"/>
      <c r="F30" s="26"/>
      <c r="G30" s="11"/>
      <c r="H30" s="11"/>
      <c r="I30" s="11"/>
      <c r="J30" s="11"/>
    </row>
    <row r="31" spans="1:24" ht="18" x14ac:dyDescent="0.35">
      <c r="A31" s="700" t="s">
        <v>67</v>
      </c>
      <c r="B31" s="700" t="s">
        <v>67</v>
      </c>
      <c r="C31" s="124"/>
      <c r="D31" s="701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913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129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112" t="s">
        <v>39</v>
      </c>
      <c r="D4" s="139"/>
      <c r="E4" s="170"/>
      <c r="F4" s="106"/>
      <c r="G4" s="409"/>
      <c r="H4" s="874" t="s">
        <v>22</v>
      </c>
      <c r="I4" s="875"/>
      <c r="J4" s="876"/>
      <c r="K4" s="329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1" t="s">
        <v>0</v>
      </c>
      <c r="B5" s="604"/>
      <c r="C5" s="113" t="s">
        <v>40</v>
      </c>
      <c r="D5" s="87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3" t="s">
        <v>28</v>
      </c>
      <c r="J5" s="838" t="s">
        <v>29</v>
      </c>
      <c r="K5" s="33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7.5" customHeight="1" x14ac:dyDescent="0.35">
      <c r="A6" s="154" t="s">
        <v>6</v>
      </c>
      <c r="B6" s="415"/>
      <c r="C6" s="606" t="s">
        <v>109</v>
      </c>
      <c r="D6" s="415" t="s">
        <v>19</v>
      </c>
      <c r="E6" s="382" t="s">
        <v>44</v>
      </c>
      <c r="F6" s="381">
        <v>17</v>
      </c>
      <c r="G6" s="147"/>
      <c r="H6" s="281">
        <v>2.48</v>
      </c>
      <c r="I6" s="39">
        <v>3.96</v>
      </c>
      <c r="J6" s="40">
        <v>0.68</v>
      </c>
      <c r="K6" s="332">
        <v>48.11</v>
      </c>
      <c r="L6" s="281">
        <v>0.01</v>
      </c>
      <c r="M6" s="38">
        <v>0.06</v>
      </c>
      <c r="N6" s="39">
        <v>0.12</v>
      </c>
      <c r="O6" s="39">
        <v>30</v>
      </c>
      <c r="P6" s="42">
        <v>0.11</v>
      </c>
      <c r="Q6" s="281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4"/>
      <c r="B7" s="160"/>
      <c r="C7" s="621">
        <v>25</v>
      </c>
      <c r="D7" s="286" t="s">
        <v>19</v>
      </c>
      <c r="E7" s="638" t="s">
        <v>50</v>
      </c>
      <c r="F7" s="815">
        <v>150</v>
      </c>
      <c r="G7" s="230"/>
      <c r="H7" s="47">
        <v>0.6</v>
      </c>
      <c r="I7" s="37">
        <v>0.45</v>
      </c>
      <c r="J7" s="48">
        <v>15.45</v>
      </c>
      <c r="K7" s="234">
        <v>70.5</v>
      </c>
      <c r="L7" s="273">
        <v>0.03</v>
      </c>
      <c r="M7" s="47">
        <v>0.05</v>
      </c>
      <c r="N7" s="37">
        <v>7.5</v>
      </c>
      <c r="O7" s="37">
        <v>0</v>
      </c>
      <c r="P7" s="232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80">
        <v>0.01</v>
      </c>
    </row>
    <row r="8" spans="1:24" s="16" customFormat="1" ht="37.5" customHeight="1" x14ac:dyDescent="0.35">
      <c r="A8" s="114"/>
      <c r="B8" s="160"/>
      <c r="C8" s="156">
        <v>319</v>
      </c>
      <c r="D8" s="160" t="s">
        <v>4</v>
      </c>
      <c r="E8" s="383" t="s">
        <v>195</v>
      </c>
      <c r="F8" s="296">
        <v>150</v>
      </c>
      <c r="G8" s="142"/>
      <c r="H8" s="251">
        <v>21.5</v>
      </c>
      <c r="I8" s="15">
        <v>13.61</v>
      </c>
      <c r="J8" s="41">
        <v>31.05</v>
      </c>
      <c r="K8" s="271">
        <v>333.11</v>
      </c>
      <c r="L8" s="251">
        <v>0.05</v>
      </c>
      <c r="M8" s="17">
        <v>0.25</v>
      </c>
      <c r="N8" s="15">
        <v>0.52</v>
      </c>
      <c r="O8" s="15">
        <v>70</v>
      </c>
      <c r="P8" s="18">
        <v>0.33</v>
      </c>
      <c r="Q8" s="251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4"/>
      <c r="B9" s="160"/>
      <c r="C9" s="156">
        <v>113</v>
      </c>
      <c r="D9" s="160" t="s">
        <v>5</v>
      </c>
      <c r="E9" s="191" t="s">
        <v>11</v>
      </c>
      <c r="F9" s="142">
        <v>200</v>
      </c>
      <c r="G9" s="269"/>
      <c r="H9" s="251">
        <v>0.04</v>
      </c>
      <c r="I9" s="15">
        <v>0</v>
      </c>
      <c r="J9" s="41">
        <v>7.4</v>
      </c>
      <c r="K9" s="272">
        <v>30.26</v>
      </c>
      <c r="L9" s="251">
        <v>0</v>
      </c>
      <c r="M9" s="17">
        <v>0</v>
      </c>
      <c r="N9" s="15">
        <v>0.8</v>
      </c>
      <c r="O9" s="15">
        <v>0</v>
      </c>
      <c r="P9" s="41">
        <v>0</v>
      </c>
      <c r="Q9" s="251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4"/>
      <c r="B10" s="160"/>
      <c r="C10" s="158">
        <v>121</v>
      </c>
      <c r="D10" s="160" t="s">
        <v>14</v>
      </c>
      <c r="E10" s="229" t="s">
        <v>51</v>
      </c>
      <c r="F10" s="296">
        <v>20</v>
      </c>
      <c r="G10" s="142"/>
      <c r="H10" s="251">
        <v>1.5</v>
      </c>
      <c r="I10" s="15">
        <v>0.57999999999999996</v>
      </c>
      <c r="J10" s="41">
        <v>9.9600000000000009</v>
      </c>
      <c r="K10" s="271">
        <v>52.4</v>
      </c>
      <c r="L10" s="251">
        <v>0.02</v>
      </c>
      <c r="M10" s="17">
        <v>0.01</v>
      </c>
      <c r="N10" s="15">
        <v>0</v>
      </c>
      <c r="O10" s="15">
        <v>0</v>
      </c>
      <c r="P10" s="18">
        <v>0</v>
      </c>
      <c r="Q10" s="251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4"/>
      <c r="B11" s="160"/>
      <c r="C11" s="156"/>
      <c r="D11" s="160"/>
      <c r="E11" s="320" t="s">
        <v>20</v>
      </c>
      <c r="F11" s="325">
        <f>SUM(F6:F10)</f>
        <v>537</v>
      </c>
      <c r="G11" s="142"/>
      <c r="H11" s="251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78">
        <f t="shared" si="0"/>
        <v>534.38</v>
      </c>
      <c r="L11" s="251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51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41"/>
      <c r="B12" s="895"/>
      <c r="C12" s="893"/>
      <c r="D12" s="759"/>
      <c r="E12" s="363" t="s">
        <v>21</v>
      </c>
      <c r="F12" s="364"/>
      <c r="G12" s="759"/>
      <c r="H12" s="514"/>
      <c r="I12" s="515"/>
      <c r="J12" s="516"/>
      <c r="K12" s="367">
        <f>K11/23.5</f>
        <v>22.739574468085106</v>
      </c>
      <c r="L12" s="521"/>
      <c r="M12" s="515"/>
      <c r="N12" s="515"/>
      <c r="O12" s="515"/>
      <c r="P12" s="522"/>
      <c r="Q12" s="514"/>
      <c r="R12" s="515"/>
      <c r="S12" s="515"/>
      <c r="T12" s="515"/>
      <c r="U12" s="515"/>
      <c r="V12" s="515"/>
      <c r="W12" s="515"/>
      <c r="X12" s="516"/>
    </row>
    <row r="13" spans="1:24" s="16" customFormat="1" ht="37.5" customHeight="1" x14ac:dyDescent="0.35">
      <c r="A13" s="154" t="s">
        <v>7</v>
      </c>
      <c r="B13" s="147"/>
      <c r="C13" s="419">
        <v>24</v>
      </c>
      <c r="D13" s="711" t="s">
        <v>19</v>
      </c>
      <c r="E13" s="415" t="s">
        <v>115</v>
      </c>
      <c r="F13" s="147">
        <v>150</v>
      </c>
      <c r="G13" s="328"/>
      <c r="H13" s="281">
        <v>0.6</v>
      </c>
      <c r="I13" s="39">
        <v>0.6</v>
      </c>
      <c r="J13" s="40">
        <v>14.7</v>
      </c>
      <c r="K13" s="332">
        <v>70.5</v>
      </c>
      <c r="L13" s="281">
        <v>0.05</v>
      </c>
      <c r="M13" s="39">
        <v>0.03</v>
      </c>
      <c r="N13" s="39">
        <v>15</v>
      </c>
      <c r="O13" s="39">
        <v>0</v>
      </c>
      <c r="P13" s="42">
        <v>0</v>
      </c>
      <c r="Q13" s="281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4"/>
      <c r="B14" s="142"/>
      <c r="C14" s="156">
        <v>237</v>
      </c>
      <c r="D14" s="191" t="s">
        <v>9</v>
      </c>
      <c r="E14" s="229" t="s">
        <v>118</v>
      </c>
      <c r="F14" s="656">
        <v>200</v>
      </c>
      <c r="G14" s="607"/>
      <c r="H14" s="251">
        <v>1.7</v>
      </c>
      <c r="I14" s="15">
        <v>2.78</v>
      </c>
      <c r="J14" s="41">
        <v>7.17</v>
      </c>
      <c r="K14" s="271">
        <v>61.44</v>
      </c>
      <c r="L14" s="289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9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5"/>
      <c r="B15" s="194" t="s">
        <v>74</v>
      </c>
      <c r="C15" s="535">
        <v>258</v>
      </c>
      <c r="D15" s="549" t="s">
        <v>10</v>
      </c>
      <c r="E15" s="563" t="s">
        <v>196</v>
      </c>
      <c r="F15" s="194">
        <v>90</v>
      </c>
      <c r="G15" s="176"/>
      <c r="H15" s="321">
        <v>12.53</v>
      </c>
      <c r="I15" s="62">
        <v>11.36</v>
      </c>
      <c r="J15" s="63">
        <v>7.16</v>
      </c>
      <c r="K15" s="531">
        <v>181.35</v>
      </c>
      <c r="L15" s="321">
        <v>0.06</v>
      </c>
      <c r="M15" s="61">
        <v>0.09</v>
      </c>
      <c r="N15" s="62">
        <v>1.2</v>
      </c>
      <c r="O15" s="62">
        <v>40</v>
      </c>
      <c r="P15" s="121">
        <v>0.03</v>
      </c>
      <c r="Q15" s="321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5"/>
      <c r="B16" s="195" t="s">
        <v>76</v>
      </c>
      <c r="C16" s="627">
        <v>150</v>
      </c>
      <c r="D16" s="799" t="s">
        <v>10</v>
      </c>
      <c r="E16" s="748" t="s">
        <v>150</v>
      </c>
      <c r="F16" s="592">
        <v>90</v>
      </c>
      <c r="G16" s="198"/>
      <c r="H16" s="253">
        <v>21.52</v>
      </c>
      <c r="I16" s="67">
        <v>19.57</v>
      </c>
      <c r="J16" s="119">
        <v>2.4500000000000002</v>
      </c>
      <c r="K16" s="422">
        <v>270.77</v>
      </c>
      <c r="L16" s="253">
        <v>0.09</v>
      </c>
      <c r="M16" s="67">
        <v>0.16</v>
      </c>
      <c r="N16" s="67">
        <v>7.66</v>
      </c>
      <c r="O16" s="67">
        <v>70</v>
      </c>
      <c r="P16" s="528">
        <v>0.04</v>
      </c>
      <c r="Q16" s="253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9">
        <v>0.56999999999999995</v>
      </c>
    </row>
    <row r="17" spans="1:24" s="16" customFormat="1" ht="37.5" customHeight="1" x14ac:dyDescent="0.35">
      <c r="A17" s="116"/>
      <c r="B17" s="194" t="s">
        <v>74</v>
      </c>
      <c r="C17" s="535">
        <v>50</v>
      </c>
      <c r="D17" s="187" t="s">
        <v>64</v>
      </c>
      <c r="E17" s="549" t="s">
        <v>96</v>
      </c>
      <c r="F17" s="194">
        <v>150</v>
      </c>
      <c r="G17" s="569"/>
      <c r="H17" s="578">
        <v>3.28</v>
      </c>
      <c r="I17" s="550">
        <v>7.81</v>
      </c>
      <c r="J17" s="579">
        <v>21.57</v>
      </c>
      <c r="K17" s="580">
        <v>170.22</v>
      </c>
      <c r="L17" s="321">
        <v>0.13</v>
      </c>
      <c r="M17" s="62">
        <v>0.11</v>
      </c>
      <c r="N17" s="62">
        <v>11.16</v>
      </c>
      <c r="O17" s="62">
        <v>50</v>
      </c>
      <c r="P17" s="121">
        <v>0.15</v>
      </c>
      <c r="Q17" s="321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6"/>
      <c r="B18" s="195" t="s">
        <v>76</v>
      </c>
      <c r="C18" s="627">
        <v>51</v>
      </c>
      <c r="D18" s="173" t="s">
        <v>64</v>
      </c>
      <c r="E18" s="554" t="s">
        <v>144</v>
      </c>
      <c r="F18" s="195">
        <v>150</v>
      </c>
      <c r="G18" s="177"/>
      <c r="H18" s="481">
        <v>3.33</v>
      </c>
      <c r="I18" s="477">
        <v>3.81</v>
      </c>
      <c r="J18" s="482">
        <v>26.04</v>
      </c>
      <c r="K18" s="483">
        <v>151.12</v>
      </c>
      <c r="L18" s="481">
        <v>0.15</v>
      </c>
      <c r="M18" s="477">
        <v>0.1</v>
      </c>
      <c r="N18" s="477">
        <v>14.03</v>
      </c>
      <c r="O18" s="477">
        <v>20</v>
      </c>
      <c r="P18" s="478">
        <v>0.06</v>
      </c>
      <c r="Q18" s="481">
        <v>20.11</v>
      </c>
      <c r="R18" s="477">
        <v>90.58</v>
      </c>
      <c r="S18" s="477">
        <v>35.68</v>
      </c>
      <c r="T18" s="477">
        <v>1.45</v>
      </c>
      <c r="U18" s="477">
        <v>830.41</v>
      </c>
      <c r="V18" s="477">
        <v>8.0000000000000002E-3</v>
      </c>
      <c r="W18" s="477">
        <v>1E-3</v>
      </c>
      <c r="X18" s="482">
        <v>0.05</v>
      </c>
    </row>
    <row r="19" spans="1:24" s="16" customFormat="1" ht="37.5" customHeight="1" x14ac:dyDescent="0.35">
      <c r="A19" s="116"/>
      <c r="B19" s="143"/>
      <c r="C19" s="600">
        <v>107</v>
      </c>
      <c r="D19" s="222" t="s">
        <v>18</v>
      </c>
      <c r="E19" s="386" t="s">
        <v>106</v>
      </c>
      <c r="F19" s="441">
        <v>200</v>
      </c>
      <c r="G19" s="620"/>
      <c r="H19" s="289">
        <v>0.6</v>
      </c>
      <c r="I19" s="20">
        <v>0</v>
      </c>
      <c r="J19" s="46">
        <v>33</v>
      </c>
      <c r="K19" s="288">
        <v>136</v>
      </c>
      <c r="L19" s="289">
        <v>0.04</v>
      </c>
      <c r="M19" s="20">
        <v>0.08</v>
      </c>
      <c r="N19" s="20">
        <v>12</v>
      </c>
      <c r="O19" s="20">
        <v>20</v>
      </c>
      <c r="P19" s="21">
        <v>0</v>
      </c>
      <c r="Q19" s="289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6"/>
      <c r="B20" s="143"/>
      <c r="C20" s="624">
        <v>119</v>
      </c>
      <c r="D20" s="222" t="s">
        <v>14</v>
      </c>
      <c r="E20" s="161" t="s">
        <v>55</v>
      </c>
      <c r="F20" s="180">
        <v>30</v>
      </c>
      <c r="G20" s="620"/>
      <c r="H20" s="289">
        <v>2.2799999999999998</v>
      </c>
      <c r="I20" s="20">
        <v>0.24</v>
      </c>
      <c r="J20" s="46">
        <v>14.76</v>
      </c>
      <c r="K20" s="442">
        <v>70.5</v>
      </c>
      <c r="L20" s="289">
        <v>0.03</v>
      </c>
      <c r="M20" s="20">
        <v>0.01</v>
      </c>
      <c r="N20" s="20">
        <v>0</v>
      </c>
      <c r="O20" s="20">
        <v>0</v>
      </c>
      <c r="P20" s="21">
        <v>0</v>
      </c>
      <c r="Q20" s="289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6"/>
      <c r="B21" s="143"/>
      <c r="C21" s="600">
        <v>120</v>
      </c>
      <c r="D21" s="222" t="s">
        <v>15</v>
      </c>
      <c r="E21" s="161" t="s">
        <v>47</v>
      </c>
      <c r="F21" s="180">
        <v>20</v>
      </c>
      <c r="G21" s="620"/>
      <c r="H21" s="289">
        <v>1.32</v>
      </c>
      <c r="I21" s="20">
        <v>0.24</v>
      </c>
      <c r="J21" s="46">
        <v>8.0399999999999991</v>
      </c>
      <c r="K21" s="442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6"/>
      <c r="B22" s="194" t="s">
        <v>74</v>
      </c>
      <c r="C22" s="862"/>
      <c r="D22" s="795"/>
      <c r="E22" s="318" t="s">
        <v>20</v>
      </c>
      <c r="F22" s="506">
        <f>F13+F14+F15+F17+F19+F20+F21</f>
        <v>840</v>
      </c>
      <c r="G22" s="506"/>
      <c r="H22" s="211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96">
        <f t="shared" si="1"/>
        <v>729.61</v>
      </c>
      <c r="L22" s="211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20">
        <f t="shared" si="1"/>
        <v>0.2</v>
      </c>
      <c r="Q22" s="211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6"/>
      <c r="B23" s="195" t="s">
        <v>76</v>
      </c>
      <c r="C23" s="894"/>
      <c r="D23" s="796"/>
      <c r="E23" s="562" t="s">
        <v>20</v>
      </c>
      <c r="F23" s="507">
        <f>F13+F14+F16+F18+F19+F20+F21</f>
        <v>840</v>
      </c>
      <c r="G23" s="507"/>
      <c r="H23" s="322">
        <f>H13+H14+H16+H18+H19+H20+H21</f>
        <v>31.35</v>
      </c>
      <c r="I23" s="57">
        <f t="shared" ref="I23:X23" si="2">I13+I14+I16+I18+I19+I20+I21</f>
        <v>27.239999999999995</v>
      </c>
      <c r="J23" s="79">
        <f t="shared" si="2"/>
        <v>106.16</v>
      </c>
      <c r="K23" s="484">
        <f t="shared" si="2"/>
        <v>799.93</v>
      </c>
      <c r="L23" s="322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40">
        <f t="shared" si="2"/>
        <v>0.12</v>
      </c>
      <c r="Q23" s="322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9">
        <f t="shared" si="2"/>
        <v>5</v>
      </c>
    </row>
    <row r="24" spans="1:24" s="16" customFormat="1" ht="37.5" customHeight="1" x14ac:dyDescent="0.35">
      <c r="A24" s="116"/>
      <c r="B24" s="194" t="s">
        <v>74</v>
      </c>
      <c r="C24" s="862"/>
      <c r="D24" s="766"/>
      <c r="E24" s="597" t="s">
        <v>107</v>
      </c>
      <c r="F24" s="571"/>
      <c r="G24" s="571"/>
      <c r="H24" s="449"/>
      <c r="I24" s="450"/>
      <c r="J24" s="451"/>
      <c r="K24" s="542">
        <f>K22/23.5</f>
        <v>31.047234042553193</v>
      </c>
      <c r="L24" s="449"/>
      <c r="M24" s="450"/>
      <c r="N24" s="450"/>
      <c r="O24" s="450"/>
      <c r="P24" s="510"/>
      <c r="Q24" s="449"/>
      <c r="R24" s="450"/>
      <c r="S24" s="450"/>
      <c r="T24" s="450"/>
      <c r="U24" s="450"/>
      <c r="V24" s="450"/>
      <c r="W24" s="450"/>
      <c r="X24" s="451"/>
    </row>
    <row r="25" spans="1:24" s="16" customFormat="1" ht="37.5" customHeight="1" thickBot="1" x14ac:dyDescent="0.4">
      <c r="A25" s="277"/>
      <c r="B25" s="197" t="s">
        <v>76</v>
      </c>
      <c r="C25" s="848"/>
      <c r="D25" s="767"/>
      <c r="E25" s="598" t="s">
        <v>107</v>
      </c>
      <c r="F25" s="599"/>
      <c r="G25" s="732"/>
      <c r="H25" s="460"/>
      <c r="I25" s="461"/>
      <c r="J25" s="462"/>
      <c r="K25" s="463">
        <f>K23/23.5</f>
        <v>34.039574468085107</v>
      </c>
      <c r="L25" s="744"/>
      <c r="M25" s="745"/>
      <c r="N25" s="745"/>
      <c r="O25" s="745"/>
      <c r="P25" s="746"/>
      <c r="Q25" s="744"/>
      <c r="R25" s="745"/>
      <c r="S25" s="745"/>
      <c r="T25" s="745"/>
      <c r="U25" s="745"/>
      <c r="V25" s="745"/>
      <c r="W25" s="745"/>
      <c r="X25" s="74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3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97" t="s">
        <v>66</v>
      </c>
      <c r="B31" s="914"/>
      <c r="C31" s="698"/>
      <c r="D31" s="699"/>
      <c r="E31" s="11"/>
      <c r="F31" s="11"/>
      <c r="G31" s="11"/>
      <c r="H31" s="11"/>
      <c r="I31" s="11"/>
      <c r="J31" s="11"/>
    </row>
    <row r="32" spans="1:24" x14ac:dyDescent="0.35">
      <c r="A32" s="700" t="s">
        <v>67</v>
      </c>
      <c r="B32" s="910"/>
      <c r="C32" s="701"/>
      <c r="D32" s="70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913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129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8"/>
      <c r="F3" s="388"/>
      <c r="G3" s="388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312" t="s">
        <v>39</v>
      </c>
      <c r="D4" s="139"/>
      <c r="E4" s="370"/>
      <c r="F4" s="466"/>
      <c r="G4" s="312"/>
      <c r="H4" s="874" t="s">
        <v>22</v>
      </c>
      <c r="I4" s="875"/>
      <c r="J4" s="876"/>
      <c r="K4" s="200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47" thickBot="1" x14ac:dyDescent="0.4">
      <c r="A5" s="151" t="s">
        <v>0</v>
      </c>
      <c r="B5" s="604"/>
      <c r="C5" s="267" t="s">
        <v>40</v>
      </c>
      <c r="D5" s="87" t="s">
        <v>41</v>
      </c>
      <c r="E5" s="136" t="s">
        <v>38</v>
      </c>
      <c r="F5" s="113" t="s">
        <v>26</v>
      </c>
      <c r="G5" s="113" t="s">
        <v>37</v>
      </c>
      <c r="H5" s="136" t="s">
        <v>27</v>
      </c>
      <c r="I5" s="523" t="s">
        <v>28</v>
      </c>
      <c r="J5" s="107" t="s">
        <v>29</v>
      </c>
      <c r="K5" s="201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7.5" customHeight="1" x14ac:dyDescent="0.35">
      <c r="A6" s="154" t="s">
        <v>6</v>
      </c>
      <c r="B6" s="147"/>
      <c r="C6" s="606">
        <v>24</v>
      </c>
      <c r="D6" s="779" t="s">
        <v>8</v>
      </c>
      <c r="E6" s="415" t="s">
        <v>120</v>
      </c>
      <c r="F6" s="606">
        <v>150</v>
      </c>
      <c r="G6" s="779"/>
      <c r="H6" s="281">
        <v>0.6</v>
      </c>
      <c r="I6" s="39">
        <v>0.6</v>
      </c>
      <c r="J6" s="40">
        <v>14.7</v>
      </c>
      <c r="K6" s="331">
        <v>70.5</v>
      </c>
      <c r="L6" s="281">
        <v>0.05</v>
      </c>
      <c r="M6" s="39">
        <v>0.03</v>
      </c>
      <c r="N6" s="39">
        <v>15</v>
      </c>
      <c r="O6" s="39">
        <v>0</v>
      </c>
      <c r="P6" s="40">
        <v>0</v>
      </c>
      <c r="Q6" s="281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4"/>
      <c r="B7" s="194" t="s">
        <v>74</v>
      </c>
      <c r="C7" s="645">
        <v>78</v>
      </c>
      <c r="D7" s="817" t="s">
        <v>10</v>
      </c>
      <c r="E7" s="549" t="s">
        <v>202</v>
      </c>
      <c r="F7" s="645">
        <v>90</v>
      </c>
      <c r="G7" s="817"/>
      <c r="H7" s="321">
        <v>14.8</v>
      </c>
      <c r="I7" s="62">
        <v>13.02</v>
      </c>
      <c r="J7" s="63">
        <v>12.17</v>
      </c>
      <c r="K7" s="646">
        <v>226.36</v>
      </c>
      <c r="L7" s="321">
        <v>0.1</v>
      </c>
      <c r="M7" s="62">
        <v>0.12</v>
      </c>
      <c r="N7" s="62">
        <v>1.35</v>
      </c>
      <c r="O7" s="62">
        <v>150</v>
      </c>
      <c r="P7" s="63">
        <v>0.27</v>
      </c>
      <c r="Q7" s="321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4"/>
      <c r="B8" s="195" t="s">
        <v>76</v>
      </c>
      <c r="C8" s="627">
        <v>146</v>
      </c>
      <c r="D8" s="727" t="s">
        <v>10</v>
      </c>
      <c r="E8" s="647" t="s">
        <v>135</v>
      </c>
      <c r="F8" s="648">
        <v>90</v>
      </c>
      <c r="G8" s="198"/>
      <c r="H8" s="253">
        <v>18.5</v>
      </c>
      <c r="I8" s="67">
        <v>3.73</v>
      </c>
      <c r="J8" s="119">
        <v>2.5099999999999998</v>
      </c>
      <c r="K8" s="422">
        <v>116.1</v>
      </c>
      <c r="L8" s="253">
        <v>0.09</v>
      </c>
      <c r="M8" s="67">
        <v>0.12</v>
      </c>
      <c r="N8" s="67">
        <v>0.24</v>
      </c>
      <c r="O8" s="67">
        <v>30</v>
      </c>
      <c r="P8" s="119">
        <v>0.32</v>
      </c>
      <c r="Q8" s="253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9">
        <v>0.65</v>
      </c>
    </row>
    <row r="9" spans="1:24" s="16" customFormat="1" ht="37.5" customHeight="1" x14ac:dyDescent="0.35">
      <c r="A9" s="114"/>
      <c r="B9" s="143"/>
      <c r="C9" s="109">
        <v>53</v>
      </c>
      <c r="D9" s="140" t="s">
        <v>64</v>
      </c>
      <c r="E9" s="222" t="s">
        <v>100</v>
      </c>
      <c r="F9" s="180">
        <v>150</v>
      </c>
      <c r="G9" s="143"/>
      <c r="H9" s="289">
        <v>3.34</v>
      </c>
      <c r="I9" s="20">
        <v>4.91</v>
      </c>
      <c r="J9" s="46">
        <v>33.93</v>
      </c>
      <c r="K9" s="288">
        <v>191.49</v>
      </c>
      <c r="L9" s="289">
        <v>0.03</v>
      </c>
      <c r="M9" s="20">
        <v>0.02</v>
      </c>
      <c r="N9" s="20">
        <v>0</v>
      </c>
      <c r="O9" s="20">
        <v>20</v>
      </c>
      <c r="P9" s="46">
        <v>0.09</v>
      </c>
      <c r="Q9" s="289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4"/>
      <c r="B10" s="142"/>
      <c r="C10" s="157">
        <v>102</v>
      </c>
      <c r="D10" s="728" t="s">
        <v>18</v>
      </c>
      <c r="E10" s="695" t="s">
        <v>81</v>
      </c>
      <c r="F10" s="649">
        <v>200</v>
      </c>
      <c r="G10" s="108"/>
      <c r="H10" s="251">
        <v>0.83</v>
      </c>
      <c r="I10" s="15">
        <v>0.04</v>
      </c>
      <c r="J10" s="41">
        <v>15.16</v>
      </c>
      <c r="K10" s="271">
        <v>64.22</v>
      </c>
      <c r="L10" s="251">
        <v>0.01</v>
      </c>
      <c r="M10" s="15">
        <v>0.03</v>
      </c>
      <c r="N10" s="15">
        <v>0.27</v>
      </c>
      <c r="O10" s="15">
        <v>60</v>
      </c>
      <c r="P10" s="41">
        <v>0</v>
      </c>
      <c r="Q10" s="251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4"/>
      <c r="B11" s="142"/>
      <c r="C11" s="158">
        <v>119</v>
      </c>
      <c r="D11" s="607" t="s">
        <v>14</v>
      </c>
      <c r="E11" s="160" t="s">
        <v>55</v>
      </c>
      <c r="F11" s="196">
        <v>20</v>
      </c>
      <c r="G11" s="138"/>
      <c r="H11" s="251">
        <v>1.52</v>
      </c>
      <c r="I11" s="15">
        <v>0.16</v>
      </c>
      <c r="J11" s="41">
        <v>9.84</v>
      </c>
      <c r="K11" s="271">
        <v>47</v>
      </c>
      <c r="L11" s="251">
        <v>0.02</v>
      </c>
      <c r="M11" s="17">
        <v>0.01</v>
      </c>
      <c r="N11" s="15">
        <v>0</v>
      </c>
      <c r="O11" s="15">
        <v>0</v>
      </c>
      <c r="P11" s="41">
        <v>0</v>
      </c>
      <c r="Q11" s="25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4"/>
      <c r="B12" s="142"/>
      <c r="C12" s="156">
        <v>120</v>
      </c>
      <c r="D12" s="607" t="s">
        <v>15</v>
      </c>
      <c r="E12" s="160" t="s">
        <v>47</v>
      </c>
      <c r="F12" s="156">
        <v>20</v>
      </c>
      <c r="G12" s="816"/>
      <c r="H12" s="681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46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4"/>
      <c r="B13" s="194" t="s">
        <v>74</v>
      </c>
      <c r="C13" s="535"/>
      <c r="D13" s="729"/>
      <c r="E13" s="448" t="s">
        <v>20</v>
      </c>
      <c r="F13" s="601">
        <f>F6+F7+F9+F10+F11+F12</f>
        <v>630</v>
      </c>
      <c r="G13" s="601"/>
      <c r="H13" s="506">
        <f t="shared" ref="H13:X13" si="0">H6+H7+H9+H10+H11+H12</f>
        <v>22.41</v>
      </c>
      <c r="I13" s="450">
        <f t="shared" si="0"/>
        <v>18.97</v>
      </c>
      <c r="J13" s="451">
        <f t="shared" si="0"/>
        <v>93.84</v>
      </c>
      <c r="K13" s="496">
        <f t="shared" si="0"/>
        <v>639.17000000000007</v>
      </c>
      <c r="L13" s="449">
        <f t="shared" si="0"/>
        <v>0.24000000000000002</v>
      </c>
      <c r="M13" s="450">
        <f t="shared" si="0"/>
        <v>0.22999999999999998</v>
      </c>
      <c r="N13" s="450">
        <f t="shared" si="0"/>
        <v>16.62</v>
      </c>
      <c r="O13" s="450">
        <f t="shared" si="0"/>
        <v>230</v>
      </c>
      <c r="P13" s="451">
        <f t="shared" si="0"/>
        <v>0.36</v>
      </c>
      <c r="Q13" s="449">
        <f t="shared" si="0"/>
        <v>122.67</v>
      </c>
      <c r="R13" s="450">
        <f t="shared" si="0"/>
        <v>342.59</v>
      </c>
      <c r="S13" s="450">
        <f t="shared" si="0"/>
        <v>113.31</v>
      </c>
      <c r="T13" s="450">
        <f t="shared" si="0"/>
        <v>6.3999999999999995</v>
      </c>
      <c r="U13" s="450">
        <f t="shared" si="0"/>
        <v>1120.1099999999999</v>
      </c>
      <c r="V13" s="450">
        <f t="shared" si="0"/>
        <v>0.115</v>
      </c>
      <c r="W13" s="450">
        <f t="shared" si="0"/>
        <v>2.3000000000000003E-2</v>
      </c>
      <c r="X13" s="451">
        <f t="shared" si="0"/>
        <v>3.45</v>
      </c>
    </row>
    <row r="14" spans="1:24" s="16" customFormat="1" ht="37.5" customHeight="1" x14ac:dyDescent="0.35">
      <c r="A14" s="114"/>
      <c r="B14" s="195" t="s">
        <v>76</v>
      </c>
      <c r="C14" s="628"/>
      <c r="D14" s="730"/>
      <c r="E14" s="453" t="s">
        <v>20</v>
      </c>
      <c r="F14" s="602">
        <f>F6+F8+F9+F10+F11+F12</f>
        <v>630</v>
      </c>
      <c r="G14" s="602"/>
      <c r="H14" s="507">
        <f t="shared" ref="H14:X14" si="1">H6+H8+H9+H10+H11+H12</f>
        <v>26.11</v>
      </c>
      <c r="I14" s="1006">
        <f t="shared" si="1"/>
        <v>9.68</v>
      </c>
      <c r="J14" s="1004">
        <f t="shared" si="1"/>
        <v>84.18</v>
      </c>
      <c r="K14" s="484">
        <f t="shared" si="1"/>
        <v>528.91000000000008</v>
      </c>
      <c r="L14" s="1005">
        <f t="shared" si="1"/>
        <v>0.23</v>
      </c>
      <c r="M14" s="1006">
        <f t="shared" si="1"/>
        <v>0.22999999999999998</v>
      </c>
      <c r="N14" s="1006">
        <f t="shared" si="1"/>
        <v>15.51</v>
      </c>
      <c r="O14" s="1006">
        <f t="shared" si="1"/>
        <v>110</v>
      </c>
      <c r="P14" s="1004">
        <f t="shared" si="1"/>
        <v>0.41000000000000003</v>
      </c>
      <c r="Q14" s="1005">
        <f t="shared" si="1"/>
        <v>188.64000000000001</v>
      </c>
      <c r="R14" s="1006">
        <f t="shared" si="1"/>
        <v>391.43</v>
      </c>
      <c r="S14" s="1006">
        <f t="shared" si="1"/>
        <v>117.30000000000001</v>
      </c>
      <c r="T14" s="1006">
        <f t="shared" si="1"/>
        <v>6.13</v>
      </c>
      <c r="U14" s="1006">
        <f t="shared" si="1"/>
        <v>1146.4899999999998</v>
      </c>
      <c r="V14" s="1006">
        <f t="shared" si="1"/>
        <v>0.14600000000000002</v>
      </c>
      <c r="W14" s="1006">
        <f t="shared" si="1"/>
        <v>2.4E-2</v>
      </c>
      <c r="X14" s="1004">
        <f t="shared" si="1"/>
        <v>3.59</v>
      </c>
    </row>
    <row r="15" spans="1:24" s="16" customFormat="1" ht="37.5" customHeight="1" x14ac:dyDescent="0.35">
      <c r="A15" s="114"/>
      <c r="B15" s="194" t="s">
        <v>74</v>
      </c>
      <c r="C15" s="551"/>
      <c r="D15" s="731"/>
      <c r="E15" s="448" t="s">
        <v>21</v>
      </c>
      <c r="F15" s="538"/>
      <c r="G15" s="545"/>
      <c r="H15" s="572"/>
      <c r="I15" s="62"/>
      <c r="J15" s="63"/>
      <c r="K15" s="397">
        <f>K13/23.5</f>
        <v>27.198723404255322</v>
      </c>
      <c r="L15" s="321"/>
      <c r="M15" s="62"/>
      <c r="N15" s="62"/>
      <c r="O15" s="62"/>
      <c r="P15" s="63"/>
      <c r="Q15" s="321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41"/>
      <c r="B16" s="249" t="s">
        <v>76</v>
      </c>
      <c r="C16" s="541"/>
      <c r="D16" s="732"/>
      <c r="E16" s="458" t="s">
        <v>21</v>
      </c>
      <c r="F16" s="541"/>
      <c r="G16" s="732"/>
      <c r="H16" s="357"/>
      <c r="I16" s="348"/>
      <c r="J16" s="349"/>
      <c r="K16" s="359">
        <f>K14/23.5</f>
        <v>22.506808510638301</v>
      </c>
      <c r="L16" s="357"/>
      <c r="M16" s="348"/>
      <c r="N16" s="348"/>
      <c r="O16" s="348"/>
      <c r="P16" s="349"/>
      <c r="Q16" s="357"/>
      <c r="R16" s="348"/>
      <c r="S16" s="348"/>
      <c r="T16" s="348"/>
      <c r="U16" s="348"/>
      <c r="V16" s="348"/>
      <c r="W16" s="348"/>
      <c r="X16" s="349"/>
    </row>
    <row r="17" spans="1:24" s="16" customFormat="1" ht="37.5" customHeight="1" x14ac:dyDescent="0.35">
      <c r="A17" s="154" t="s">
        <v>7</v>
      </c>
      <c r="B17" s="789"/>
      <c r="C17" s="626">
        <v>9</v>
      </c>
      <c r="D17" s="760" t="s">
        <v>19</v>
      </c>
      <c r="E17" s="930" t="s">
        <v>92</v>
      </c>
      <c r="F17" s="786">
        <v>60</v>
      </c>
      <c r="G17" s="299"/>
      <c r="H17" s="301">
        <v>1.29</v>
      </c>
      <c r="I17" s="93">
        <v>4.2699999999999996</v>
      </c>
      <c r="J17" s="95">
        <v>6.97</v>
      </c>
      <c r="K17" s="555">
        <v>72.75</v>
      </c>
      <c r="L17" s="301">
        <v>0.02</v>
      </c>
      <c r="M17" s="93">
        <v>0.03</v>
      </c>
      <c r="N17" s="93">
        <v>4.4800000000000004</v>
      </c>
      <c r="O17" s="93">
        <v>30</v>
      </c>
      <c r="P17" s="94">
        <v>0</v>
      </c>
      <c r="Q17" s="301">
        <v>17.55</v>
      </c>
      <c r="R17" s="93">
        <v>27.09</v>
      </c>
      <c r="S17" s="93">
        <v>14.37</v>
      </c>
      <c r="T17" s="93">
        <v>0.8</v>
      </c>
      <c r="U17" s="93">
        <v>205.55</v>
      </c>
      <c r="V17" s="93">
        <v>4.0000000000000001E-3</v>
      </c>
      <c r="W17" s="93">
        <v>1E-3</v>
      </c>
      <c r="X17" s="95">
        <v>0.01</v>
      </c>
    </row>
    <row r="18" spans="1:24" s="16" customFormat="1" ht="37.5" customHeight="1" x14ac:dyDescent="0.35">
      <c r="A18" s="114"/>
      <c r="B18" s="160"/>
      <c r="C18" s="156">
        <v>37</v>
      </c>
      <c r="D18" s="191" t="s">
        <v>9</v>
      </c>
      <c r="E18" s="931" t="s">
        <v>108</v>
      </c>
      <c r="F18" s="238">
        <v>200</v>
      </c>
      <c r="G18" s="160"/>
      <c r="H18" s="252">
        <v>5.78</v>
      </c>
      <c r="I18" s="13">
        <v>5.5</v>
      </c>
      <c r="J18" s="43">
        <v>10.8</v>
      </c>
      <c r="K18" s="145">
        <v>115.7</v>
      </c>
      <c r="L18" s="252">
        <v>7.0000000000000007E-2</v>
      </c>
      <c r="M18" s="80">
        <v>7.0000000000000007E-2</v>
      </c>
      <c r="N18" s="13">
        <v>5.69</v>
      </c>
      <c r="O18" s="13">
        <v>110</v>
      </c>
      <c r="P18" s="43">
        <v>0</v>
      </c>
      <c r="Q18" s="252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5"/>
      <c r="B19" s="140"/>
      <c r="C19" s="600">
        <v>88</v>
      </c>
      <c r="D19" s="222" t="s">
        <v>10</v>
      </c>
      <c r="E19" s="931" t="s">
        <v>117</v>
      </c>
      <c r="F19" s="238">
        <v>90</v>
      </c>
      <c r="G19" s="161"/>
      <c r="H19" s="252">
        <v>18</v>
      </c>
      <c r="I19" s="13">
        <v>16.5</v>
      </c>
      <c r="J19" s="43">
        <v>2.89</v>
      </c>
      <c r="K19" s="145">
        <v>232.8</v>
      </c>
      <c r="L19" s="252">
        <v>0.05</v>
      </c>
      <c r="M19" s="80">
        <v>0.13</v>
      </c>
      <c r="N19" s="13">
        <v>0.55000000000000004</v>
      </c>
      <c r="O19" s="13">
        <v>0</v>
      </c>
      <c r="P19" s="23">
        <v>0</v>
      </c>
      <c r="Q19" s="252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5"/>
      <c r="B20" s="161"/>
      <c r="C20" s="600">
        <v>64</v>
      </c>
      <c r="D20" s="222" t="s">
        <v>49</v>
      </c>
      <c r="E20" s="931" t="s">
        <v>72</v>
      </c>
      <c r="F20" s="238">
        <v>150</v>
      </c>
      <c r="G20" s="161"/>
      <c r="H20" s="252">
        <v>6.76</v>
      </c>
      <c r="I20" s="13">
        <v>3.93</v>
      </c>
      <c r="J20" s="43">
        <v>41.29</v>
      </c>
      <c r="K20" s="145">
        <v>227.48</v>
      </c>
      <c r="L20" s="262">
        <v>0.08</v>
      </c>
      <c r="M20" s="221">
        <v>0.03</v>
      </c>
      <c r="N20" s="84">
        <v>0</v>
      </c>
      <c r="O20" s="84">
        <v>10</v>
      </c>
      <c r="P20" s="85">
        <v>0.06</v>
      </c>
      <c r="Q20" s="262">
        <v>13.22</v>
      </c>
      <c r="R20" s="84">
        <v>50.76</v>
      </c>
      <c r="S20" s="84">
        <v>9.1199999999999992</v>
      </c>
      <c r="T20" s="84">
        <v>0.92</v>
      </c>
      <c r="U20" s="84">
        <v>72.489999999999995</v>
      </c>
      <c r="V20" s="84">
        <v>1E-3</v>
      </c>
      <c r="W20" s="84">
        <v>0</v>
      </c>
      <c r="X20" s="220">
        <v>0.01</v>
      </c>
    </row>
    <row r="21" spans="1:24" s="36" customFormat="1" ht="37.5" customHeight="1" x14ac:dyDescent="0.35">
      <c r="A21" s="115"/>
      <c r="B21" s="161"/>
      <c r="C21" s="624">
        <v>98</v>
      </c>
      <c r="D21" s="140" t="s">
        <v>18</v>
      </c>
      <c r="E21" s="222" t="s">
        <v>82</v>
      </c>
      <c r="F21" s="143">
        <v>200</v>
      </c>
      <c r="G21" s="739"/>
      <c r="H21" s="19">
        <v>0.37</v>
      </c>
      <c r="I21" s="20">
        <v>0</v>
      </c>
      <c r="J21" s="21">
        <v>14.85</v>
      </c>
      <c r="K21" s="205">
        <v>59.48</v>
      </c>
      <c r="L21" s="251">
        <v>0</v>
      </c>
      <c r="M21" s="17">
        <v>0</v>
      </c>
      <c r="N21" s="15">
        <v>0</v>
      </c>
      <c r="O21" s="15">
        <v>0</v>
      </c>
      <c r="P21" s="41">
        <v>0</v>
      </c>
      <c r="Q21" s="251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5"/>
      <c r="B22" s="161"/>
      <c r="C22" s="624">
        <v>119</v>
      </c>
      <c r="D22" s="160" t="s">
        <v>14</v>
      </c>
      <c r="E22" s="191" t="s">
        <v>55</v>
      </c>
      <c r="F22" s="196">
        <v>20</v>
      </c>
      <c r="G22" s="138"/>
      <c r="H22" s="251">
        <v>1.52</v>
      </c>
      <c r="I22" s="15">
        <v>0.16</v>
      </c>
      <c r="J22" s="41">
        <v>9.84</v>
      </c>
      <c r="K22" s="271">
        <v>47</v>
      </c>
      <c r="L22" s="251">
        <v>0.02</v>
      </c>
      <c r="M22" s="17">
        <v>0.01</v>
      </c>
      <c r="N22" s="15">
        <v>0</v>
      </c>
      <c r="O22" s="15">
        <v>0</v>
      </c>
      <c r="P22" s="41">
        <v>0</v>
      </c>
      <c r="Q22" s="251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5"/>
      <c r="B23" s="161"/>
      <c r="C23" s="600">
        <v>120</v>
      </c>
      <c r="D23" s="160" t="s">
        <v>15</v>
      </c>
      <c r="E23" s="191" t="s">
        <v>47</v>
      </c>
      <c r="F23" s="142">
        <v>20</v>
      </c>
      <c r="G23" s="816"/>
      <c r="H23" s="251">
        <v>1.32</v>
      </c>
      <c r="I23" s="15">
        <v>0.24</v>
      </c>
      <c r="J23" s="41">
        <v>8.0399999999999991</v>
      </c>
      <c r="K23" s="272">
        <v>39.6</v>
      </c>
      <c r="L23" s="289">
        <v>0.03</v>
      </c>
      <c r="M23" s="20">
        <v>0.02</v>
      </c>
      <c r="N23" s="20">
        <v>0</v>
      </c>
      <c r="O23" s="20">
        <v>0</v>
      </c>
      <c r="P23" s="21">
        <v>0</v>
      </c>
      <c r="Q23" s="289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5"/>
      <c r="B24" s="161"/>
      <c r="C24" s="896"/>
      <c r="D24" s="805"/>
      <c r="E24" s="932" t="s">
        <v>20</v>
      </c>
      <c r="F24" s="284">
        <f>SUM(F17:F23)</f>
        <v>740</v>
      </c>
      <c r="G24" s="284"/>
      <c r="H24" s="212">
        <f t="shared" ref="H24:J24" si="2">SUM(H17:H23)</f>
        <v>35.04</v>
      </c>
      <c r="I24" s="34">
        <f t="shared" si="2"/>
        <v>30.599999999999998</v>
      </c>
      <c r="J24" s="69">
        <f t="shared" si="2"/>
        <v>94.68</v>
      </c>
      <c r="K24" s="284">
        <f>SUM(K17:K23)</f>
        <v>794.81000000000006</v>
      </c>
      <c r="L24" s="212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9">
        <f t="shared" si="3"/>
        <v>0.06</v>
      </c>
      <c r="Q24" s="212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9">
        <f t="shared" si="3"/>
        <v>3.0190000000000001</v>
      </c>
    </row>
    <row r="25" spans="1:24" s="36" customFormat="1" ht="37.5" customHeight="1" thickBot="1" x14ac:dyDescent="0.4">
      <c r="A25" s="155"/>
      <c r="B25" s="266"/>
      <c r="C25" s="897"/>
      <c r="D25" s="519"/>
      <c r="E25" s="933" t="s">
        <v>21</v>
      </c>
      <c r="F25" s="389"/>
      <c r="G25" s="389"/>
      <c r="H25" s="391"/>
      <c r="I25" s="392"/>
      <c r="J25" s="393"/>
      <c r="K25" s="390">
        <f>K24/23.5</f>
        <v>33.821702127659577</v>
      </c>
      <c r="L25" s="391"/>
      <c r="M25" s="517"/>
      <c r="N25" s="392"/>
      <c r="O25" s="392"/>
      <c r="P25" s="393"/>
      <c r="Q25" s="391"/>
      <c r="R25" s="392"/>
      <c r="S25" s="392"/>
      <c r="T25" s="392"/>
      <c r="U25" s="392"/>
      <c r="V25" s="392"/>
      <c r="W25" s="392"/>
      <c r="X25" s="39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3"/>
      <c r="F27" s="26"/>
      <c r="G27" s="11"/>
      <c r="H27" s="11"/>
      <c r="I27" s="11"/>
      <c r="J27" s="11"/>
    </row>
    <row r="28" spans="1:24" ht="18" x14ac:dyDescent="0.35">
      <c r="A28" s="697" t="s">
        <v>66</v>
      </c>
      <c r="B28" s="914"/>
      <c r="C28" s="698"/>
      <c r="D28" s="699"/>
      <c r="E28" s="25"/>
      <c r="F28" s="26"/>
      <c r="G28" s="11"/>
      <c r="H28" s="11"/>
      <c r="I28" s="11"/>
      <c r="J28" s="11"/>
    </row>
    <row r="29" spans="1:24" ht="18" x14ac:dyDescent="0.35">
      <c r="A29" s="700" t="s">
        <v>67</v>
      </c>
      <c r="B29" s="910"/>
      <c r="C29" s="701"/>
      <c r="D29" s="701"/>
      <c r="E29" s="25"/>
      <c r="F29" s="26"/>
      <c r="G29" s="11"/>
      <c r="H29" s="11"/>
      <c r="I29" s="11"/>
      <c r="J29" s="11"/>
    </row>
    <row r="30" spans="1:24" ht="18" x14ac:dyDescent="0.35">
      <c r="A30" s="11"/>
      <c r="B30" s="928"/>
      <c r="C30" s="371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913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09"/>
      <c r="C4" s="702" t="s">
        <v>39</v>
      </c>
      <c r="D4" s="264"/>
      <c r="E4" s="775"/>
      <c r="F4" s="702"/>
      <c r="G4" s="704"/>
      <c r="H4" s="868" t="s">
        <v>22</v>
      </c>
      <c r="I4" s="869"/>
      <c r="J4" s="870"/>
      <c r="K4" s="776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1" t="s">
        <v>0</v>
      </c>
      <c r="B5" s="886"/>
      <c r="C5" s="136" t="s">
        <v>40</v>
      </c>
      <c r="D5" s="756" t="s">
        <v>41</v>
      </c>
      <c r="E5" s="113" t="s">
        <v>38</v>
      </c>
      <c r="F5" s="136" t="s">
        <v>26</v>
      </c>
      <c r="G5" s="113" t="s">
        <v>37</v>
      </c>
      <c r="H5" s="107" t="s">
        <v>27</v>
      </c>
      <c r="I5" s="523" t="s">
        <v>28</v>
      </c>
      <c r="J5" s="107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9" customHeight="1" x14ac:dyDescent="0.35">
      <c r="A6" s="154" t="s">
        <v>6</v>
      </c>
      <c r="B6" s="415"/>
      <c r="C6" s="855">
        <v>28</v>
      </c>
      <c r="D6" s="440" t="s">
        <v>19</v>
      </c>
      <c r="E6" s="440" t="s">
        <v>152</v>
      </c>
      <c r="F6" s="417">
        <v>60</v>
      </c>
      <c r="G6" s="504"/>
      <c r="H6" s="479">
        <v>0.48</v>
      </c>
      <c r="I6" s="400">
        <v>0.6</v>
      </c>
      <c r="J6" s="480">
        <v>1.56</v>
      </c>
      <c r="K6" s="505">
        <v>8.4</v>
      </c>
      <c r="L6" s="358">
        <v>0.02</v>
      </c>
      <c r="M6" s="360">
        <v>0.02</v>
      </c>
      <c r="N6" s="49">
        <v>6</v>
      </c>
      <c r="O6" s="49">
        <v>10</v>
      </c>
      <c r="P6" s="50">
        <v>0</v>
      </c>
      <c r="Q6" s="36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4"/>
      <c r="B7" s="160"/>
      <c r="C7" s="600">
        <v>89</v>
      </c>
      <c r="D7" s="161" t="s">
        <v>10</v>
      </c>
      <c r="E7" s="386" t="s">
        <v>112</v>
      </c>
      <c r="F7" s="441">
        <v>90</v>
      </c>
      <c r="G7" s="180"/>
      <c r="H7" s="262">
        <v>18.13</v>
      </c>
      <c r="I7" s="84">
        <v>17.05</v>
      </c>
      <c r="J7" s="220">
        <v>3.69</v>
      </c>
      <c r="K7" s="403">
        <v>240.96</v>
      </c>
      <c r="L7" s="262">
        <v>0.06</v>
      </c>
      <c r="M7" s="221">
        <v>0.13</v>
      </c>
      <c r="N7" s="84">
        <v>1.06</v>
      </c>
      <c r="O7" s="84">
        <v>0</v>
      </c>
      <c r="P7" s="85">
        <v>0</v>
      </c>
      <c r="Q7" s="262">
        <v>17.03</v>
      </c>
      <c r="R7" s="84">
        <v>176.72</v>
      </c>
      <c r="S7" s="84">
        <v>23.18</v>
      </c>
      <c r="T7" s="84">
        <v>2.61</v>
      </c>
      <c r="U7" s="84">
        <v>317</v>
      </c>
      <c r="V7" s="84">
        <v>7.0000000000000001E-3</v>
      </c>
      <c r="W7" s="84">
        <v>0</v>
      </c>
      <c r="X7" s="220">
        <v>0.06</v>
      </c>
    </row>
    <row r="8" spans="1:24" s="16" customFormat="1" ht="39" customHeight="1" x14ac:dyDescent="0.35">
      <c r="A8" s="114"/>
      <c r="B8" s="160"/>
      <c r="C8" s="600">
        <v>65</v>
      </c>
      <c r="D8" s="161" t="s">
        <v>49</v>
      </c>
      <c r="E8" s="386" t="s">
        <v>54</v>
      </c>
      <c r="F8" s="441">
        <v>150</v>
      </c>
      <c r="G8" s="620"/>
      <c r="H8" s="262">
        <v>6.76</v>
      </c>
      <c r="I8" s="84">
        <v>3.93</v>
      </c>
      <c r="J8" s="220">
        <v>41.29</v>
      </c>
      <c r="K8" s="403">
        <v>227.48</v>
      </c>
      <c r="L8" s="252">
        <v>0.08</v>
      </c>
      <c r="M8" s="80">
        <v>0.03</v>
      </c>
      <c r="N8" s="13">
        <v>0</v>
      </c>
      <c r="O8" s="13">
        <v>10</v>
      </c>
      <c r="P8" s="43">
        <v>0.06</v>
      </c>
      <c r="Q8" s="80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60"/>
      <c r="C9" s="624">
        <v>107</v>
      </c>
      <c r="D9" s="191" t="s">
        <v>18</v>
      </c>
      <c r="E9" s="229" t="s">
        <v>138</v>
      </c>
      <c r="F9" s="142">
        <v>200</v>
      </c>
      <c r="G9" s="713"/>
      <c r="H9" s="251">
        <v>1</v>
      </c>
      <c r="I9" s="15">
        <v>0.2</v>
      </c>
      <c r="J9" s="41">
        <v>20.2</v>
      </c>
      <c r="K9" s="202">
        <v>92</v>
      </c>
      <c r="L9" s="289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4"/>
      <c r="B10" s="160"/>
      <c r="C10" s="624">
        <v>119</v>
      </c>
      <c r="D10" s="161" t="s">
        <v>14</v>
      </c>
      <c r="E10" s="222" t="s">
        <v>55</v>
      </c>
      <c r="F10" s="180">
        <v>20</v>
      </c>
      <c r="G10" s="818"/>
      <c r="H10" s="289">
        <v>1.52</v>
      </c>
      <c r="I10" s="20">
        <v>0.16</v>
      </c>
      <c r="J10" s="46">
        <v>9.84</v>
      </c>
      <c r="K10" s="442">
        <v>47</v>
      </c>
      <c r="L10" s="289">
        <v>0.02</v>
      </c>
      <c r="M10" s="19">
        <v>0.01</v>
      </c>
      <c r="N10" s="20">
        <v>0</v>
      </c>
      <c r="O10" s="20">
        <v>0</v>
      </c>
      <c r="P10" s="46">
        <v>0</v>
      </c>
      <c r="Q10" s="289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4"/>
      <c r="B11" s="160"/>
      <c r="C11" s="600">
        <v>120</v>
      </c>
      <c r="D11" s="161" t="s">
        <v>15</v>
      </c>
      <c r="E11" s="222" t="s">
        <v>47</v>
      </c>
      <c r="F11" s="180">
        <v>20</v>
      </c>
      <c r="G11" s="818"/>
      <c r="H11" s="289">
        <v>1.32</v>
      </c>
      <c r="I11" s="20">
        <v>0.24</v>
      </c>
      <c r="J11" s="46">
        <v>8.0399999999999991</v>
      </c>
      <c r="K11" s="442">
        <v>39.6</v>
      </c>
      <c r="L11" s="289">
        <v>0.03</v>
      </c>
      <c r="M11" s="19">
        <v>0.02</v>
      </c>
      <c r="N11" s="20">
        <v>0</v>
      </c>
      <c r="O11" s="20">
        <v>0</v>
      </c>
      <c r="P11" s="46">
        <v>0</v>
      </c>
      <c r="Q11" s="28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60"/>
      <c r="C12" s="898"/>
      <c r="D12" s="819"/>
      <c r="E12" s="320" t="s">
        <v>20</v>
      </c>
      <c r="F12" s="180">
        <f>F6+F7+F8+F9+F10+F11</f>
        <v>540</v>
      </c>
      <c r="G12" s="180"/>
      <c r="H12" s="212">
        <f t="shared" ref="H12:X12" si="0">H6+H7+H8+H9+H10+H11</f>
        <v>29.209999999999997</v>
      </c>
      <c r="I12" s="34">
        <f t="shared" si="0"/>
        <v>22.18</v>
      </c>
      <c r="J12" s="69">
        <f t="shared" si="0"/>
        <v>84.62</v>
      </c>
      <c r="K12" s="468">
        <f t="shared" si="0"/>
        <v>655.44</v>
      </c>
      <c r="L12" s="212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2">
        <f t="shared" si="0"/>
        <v>0.06</v>
      </c>
      <c r="Q12" s="212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9">
        <f t="shared" si="0"/>
        <v>2.9699999999999998</v>
      </c>
    </row>
    <row r="13" spans="1:24" s="16" customFormat="1" ht="39" customHeight="1" thickBot="1" x14ac:dyDescent="0.4">
      <c r="A13" s="341"/>
      <c r="B13" s="759"/>
      <c r="C13" s="898"/>
      <c r="D13" s="500"/>
      <c r="E13" s="363" t="s">
        <v>21</v>
      </c>
      <c r="F13" s="208"/>
      <c r="G13" s="208"/>
      <c r="H13" s="258"/>
      <c r="I13" s="163"/>
      <c r="J13" s="164"/>
      <c r="K13" s="340">
        <f>K12/23.5</f>
        <v>27.891063829787235</v>
      </c>
      <c r="L13" s="258"/>
      <c r="M13" s="219"/>
      <c r="N13" s="163"/>
      <c r="O13" s="163"/>
      <c r="P13" s="233"/>
      <c r="Q13" s="258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54" t="s">
        <v>7</v>
      </c>
      <c r="B14" s="440"/>
      <c r="C14" s="486">
        <v>23</v>
      </c>
      <c r="D14" s="789" t="s">
        <v>19</v>
      </c>
      <c r="E14" s="820" t="s">
        <v>151</v>
      </c>
      <c r="F14" s="821">
        <v>60</v>
      </c>
      <c r="G14" s="165"/>
      <c r="H14" s="360">
        <v>0.56999999999999995</v>
      </c>
      <c r="I14" s="49">
        <v>0.36</v>
      </c>
      <c r="J14" s="50">
        <v>1.92</v>
      </c>
      <c r="K14" s="354">
        <v>11.4</v>
      </c>
      <c r="L14" s="358">
        <v>0.03</v>
      </c>
      <c r="M14" s="49">
        <v>0.02</v>
      </c>
      <c r="N14" s="49">
        <v>10.5</v>
      </c>
      <c r="O14" s="49">
        <v>40</v>
      </c>
      <c r="P14" s="413">
        <v>0</v>
      </c>
      <c r="Q14" s="358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4"/>
      <c r="B15" s="161"/>
      <c r="C15" s="109">
        <v>31</v>
      </c>
      <c r="D15" s="161" t="s">
        <v>9</v>
      </c>
      <c r="E15" s="822" t="s">
        <v>78</v>
      </c>
      <c r="F15" s="823">
        <v>200</v>
      </c>
      <c r="G15" s="143"/>
      <c r="H15" s="221">
        <v>5.74</v>
      </c>
      <c r="I15" s="84">
        <v>8.7799999999999994</v>
      </c>
      <c r="J15" s="220">
        <v>8.74</v>
      </c>
      <c r="K15" s="403">
        <v>138.04</v>
      </c>
      <c r="L15" s="252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2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5"/>
      <c r="B16" s="194" t="s">
        <v>74</v>
      </c>
      <c r="C16" s="176">
        <v>296</v>
      </c>
      <c r="D16" s="549" t="s">
        <v>10</v>
      </c>
      <c r="E16" s="824" t="s">
        <v>110</v>
      </c>
      <c r="F16" s="825">
        <v>90</v>
      </c>
      <c r="G16" s="194"/>
      <c r="H16" s="637">
        <v>18.89</v>
      </c>
      <c r="I16" s="445">
        <v>19.34</v>
      </c>
      <c r="J16" s="446">
        <v>7.73</v>
      </c>
      <c r="K16" s="447">
        <v>281.58</v>
      </c>
      <c r="L16" s="444">
        <v>0.08</v>
      </c>
      <c r="M16" s="445">
        <v>0.16</v>
      </c>
      <c r="N16" s="445">
        <v>1.39</v>
      </c>
      <c r="O16" s="445">
        <v>30</v>
      </c>
      <c r="P16" s="509">
        <v>0.21</v>
      </c>
      <c r="Q16" s="444">
        <v>30.79</v>
      </c>
      <c r="R16" s="445">
        <v>179.37</v>
      </c>
      <c r="S16" s="445">
        <v>22.65</v>
      </c>
      <c r="T16" s="445">
        <v>2.04</v>
      </c>
      <c r="U16" s="445">
        <v>271.20999999999998</v>
      </c>
      <c r="V16" s="445">
        <v>6.0000000000000001E-3</v>
      </c>
      <c r="W16" s="445">
        <v>3.0000000000000001E-3</v>
      </c>
      <c r="X16" s="63">
        <v>0.09</v>
      </c>
    </row>
    <row r="17" spans="1:24" s="16" customFormat="1" ht="39" customHeight="1" x14ac:dyDescent="0.35">
      <c r="A17" s="115"/>
      <c r="B17" s="929" t="s">
        <v>76</v>
      </c>
      <c r="C17" s="198">
        <v>126</v>
      </c>
      <c r="D17" s="476" t="s">
        <v>10</v>
      </c>
      <c r="E17" s="748" t="s">
        <v>153</v>
      </c>
      <c r="F17" s="583">
        <v>90</v>
      </c>
      <c r="G17" s="195"/>
      <c r="H17" s="254">
        <v>16.98</v>
      </c>
      <c r="I17" s="58">
        <v>28.92</v>
      </c>
      <c r="J17" s="78">
        <v>3.59</v>
      </c>
      <c r="K17" s="353">
        <v>346</v>
      </c>
      <c r="L17" s="355">
        <v>0.45</v>
      </c>
      <c r="M17" s="58">
        <v>0.15</v>
      </c>
      <c r="N17" s="58">
        <v>1.08</v>
      </c>
      <c r="O17" s="58">
        <v>10</v>
      </c>
      <c r="P17" s="59">
        <v>0.44</v>
      </c>
      <c r="Q17" s="355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8">
        <v>0.01</v>
      </c>
    </row>
    <row r="18" spans="1:24" s="16" customFormat="1" ht="48" customHeight="1" x14ac:dyDescent="0.35">
      <c r="A18" s="116"/>
      <c r="B18" s="194" t="s">
        <v>74</v>
      </c>
      <c r="C18" s="176">
        <v>312</v>
      </c>
      <c r="D18" s="549" t="s">
        <v>64</v>
      </c>
      <c r="E18" s="385" t="s">
        <v>175</v>
      </c>
      <c r="F18" s="176">
        <v>150</v>
      </c>
      <c r="G18" s="194"/>
      <c r="H18" s="637">
        <v>3.55</v>
      </c>
      <c r="I18" s="445">
        <v>7.16</v>
      </c>
      <c r="J18" s="509">
        <v>17.64</v>
      </c>
      <c r="K18" s="394">
        <v>150.44999999999999</v>
      </c>
      <c r="L18" s="444">
        <v>0.11</v>
      </c>
      <c r="M18" s="637">
        <v>0.12</v>
      </c>
      <c r="N18" s="445">
        <v>21.47</v>
      </c>
      <c r="O18" s="445">
        <v>100</v>
      </c>
      <c r="P18" s="509">
        <v>0.09</v>
      </c>
      <c r="Q18" s="444">
        <v>51.59</v>
      </c>
      <c r="R18" s="445">
        <v>90.88</v>
      </c>
      <c r="S18" s="445">
        <v>30.76</v>
      </c>
      <c r="T18" s="445">
        <v>1.1499999999999999</v>
      </c>
      <c r="U18" s="445">
        <v>495.63</v>
      </c>
      <c r="V18" s="445">
        <v>6.0499999999999998E-3</v>
      </c>
      <c r="W18" s="445">
        <v>7.2999999999999996E-4</v>
      </c>
      <c r="X18" s="446">
        <v>0.03</v>
      </c>
    </row>
    <row r="19" spans="1:24" s="16" customFormat="1" ht="48" customHeight="1" x14ac:dyDescent="0.35">
      <c r="A19" s="116"/>
      <c r="B19" s="195" t="s">
        <v>76</v>
      </c>
      <c r="C19" s="177">
        <v>22</v>
      </c>
      <c r="D19" s="476" t="s">
        <v>64</v>
      </c>
      <c r="E19" s="684" t="s">
        <v>160</v>
      </c>
      <c r="F19" s="177">
        <v>150</v>
      </c>
      <c r="G19" s="195"/>
      <c r="H19" s="254">
        <v>2.41</v>
      </c>
      <c r="I19" s="58">
        <v>7.02</v>
      </c>
      <c r="J19" s="59">
        <v>14.18</v>
      </c>
      <c r="K19" s="255">
        <v>130.79</v>
      </c>
      <c r="L19" s="254">
        <v>0.08</v>
      </c>
      <c r="M19" s="254">
        <v>7.0000000000000007E-2</v>
      </c>
      <c r="N19" s="58">
        <v>13.63</v>
      </c>
      <c r="O19" s="58">
        <v>420</v>
      </c>
      <c r="P19" s="59">
        <v>0.06</v>
      </c>
      <c r="Q19" s="355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8">
        <v>0.03</v>
      </c>
    </row>
    <row r="20" spans="1:24" s="16" customFormat="1" ht="39" customHeight="1" x14ac:dyDescent="0.35">
      <c r="A20" s="116"/>
      <c r="B20" s="161"/>
      <c r="C20" s="181">
        <v>114</v>
      </c>
      <c r="D20" s="160" t="s">
        <v>46</v>
      </c>
      <c r="E20" s="685" t="s">
        <v>52</v>
      </c>
      <c r="F20" s="296">
        <v>200</v>
      </c>
      <c r="G20" s="160"/>
      <c r="H20" s="251">
        <v>0</v>
      </c>
      <c r="I20" s="15">
        <v>0</v>
      </c>
      <c r="J20" s="41">
        <v>7.27</v>
      </c>
      <c r="K20" s="271">
        <v>28.73</v>
      </c>
      <c r="L20" s="251">
        <v>0</v>
      </c>
      <c r="M20" s="17">
        <v>0</v>
      </c>
      <c r="N20" s="15">
        <v>0</v>
      </c>
      <c r="O20" s="15">
        <v>0</v>
      </c>
      <c r="P20" s="18">
        <v>0</v>
      </c>
      <c r="Q20" s="251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6"/>
      <c r="B21" s="161"/>
      <c r="C21" s="403">
        <v>119</v>
      </c>
      <c r="D21" s="161" t="s">
        <v>14</v>
      </c>
      <c r="E21" s="686" t="s">
        <v>55</v>
      </c>
      <c r="F21" s="600">
        <v>30</v>
      </c>
      <c r="G21" s="143"/>
      <c r="H21" s="19">
        <v>2.2799999999999998</v>
      </c>
      <c r="I21" s="20">
        <v>0.24</v>
      </c>
      <c r="J21" s="46">
        <v>14.76</v>
      </c>
      <c r="K21" s="442">
        <v>70.5</v>
      </c>
      <c r="L21" s="289">
        <v>0.03</v>
      </c>
      <c r="M21" s="20">
        <v>0.01</v>
      </c>
      <c r="N21" s="20">
        <v>0</v>
      </c>
      <c r="O21" s="20">
        <v>0</v>
      </c>
      <c r="P21" s="21">
        <v>0</v>
      </c>
      <c r="Q21" s="289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6"/>
      <c r="B22" s="161"/>
      <c r="C22" s="109">
        <v>120</v>
      </c>
      <c r="D22" s="161" t="s">
        <v>15</v>
      </c>
      <c r="E22" s="686" t="s">
        <v>47</v>
      </c>
      <c r="F22" s="600">
        <v>20</v>
      </c>
      <c r="G22" s="143"/>
      <c r="H22" s="19">
        <v>1.32</v>
      </c>
      <c r="I22" s="20">
        <v>0.24</v>
      </c>
      <c r="J22" s="46">
        <v>8.0399999999999991</v>
      </c>
      <c r="K22" s="442">
        <v>39.6</v>
      </c>
      <c r="L22" s="289">
        <v>0.03</v>
      </c>
      <c r="M22" s="20">
        <v>0.02</v>
      </c>
      <c r="N22" s="20">
        <v>0</v>
      </c>
      <c r="O22" s="20">
        <v>0</v>
      </c>
      <c r="P22" s="21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6"/>
      <c r="B23" s="194"/>
      <c r="C23" s="427"/>
      <c r="D23" s="738"/>
      <c r="E23" s="687" t="s">
        <v>20</v>
      </c>
      <c r="F23" s="601">
        <f>F14+F15+F16+F18+F20+F21+F22</f>
        <v>750</v>
      </c>
      <c r="G23" s="309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96">
        <f t="shared" si="1"/>
        <v>720.30000000000007</v>
      </c>
      <c r="L23" s="211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20">
        <f t="shared" si="1"/>
        <v>0.36</v>
      </c>
      <c r="Q23" s="211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6"/>
      <c r="B24" s="249"/>
      <c r="C24" s="428"/>
      <c r="D24" s="740"/>
      <c r="E24" s="688" t="s">
        <v>20</v>
      </c>
      <c r="F24" s="602">
        <f>F14+F15+F17+F18+F20+F21+F22</f>
        <v>750</v>
      </c>
      <c r="G24" s="308"/>
      <c r="H24" s="610">
        <f>H14+H15+H17+H19+H20+H21+H22</f>
        <v>29.3</v>
      </c>
      <c r="I24" s="57">
        <f t="shared" ref="I24:X24" si="2">I14+I15+I17+I19+I20+I21+I22</f>
        <v>45.56</v>
      </c>
      <c r="J24" s="79">
        <f t="shared" si="2"/>
        <v>58.5</v>
      </c>
      <c r="K24" s="508">
        <f t="shared" si="2"/>
        <v>765.06000000000006</v>
      </c>
      <c r="L24" s="322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40">
        <f t="shared" si="2"/>
        <v>0.56000000000000005</v>
      </c>
      <c r="Q24" s="322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9">
        <f t="shared" si="2"/>
        <v>4.4359999999999999</v>
      </c>
    </row>
    <row r="25" spans="1:24" s="16" customFormat="1" ht="39" customHeight="1" x14ac:dyDescent="0.35">
      <c r="A25" s="116"/>
      <c r="B25" s="248"/>
      <c r="C25" s="429"/>
      <c r="D25" s="741"/>
      <c r="E25" s="689" t="s">
        <v>21</v>
      </c>
      <c r="F25" s="538"/>
      <c r="G25" s="455"/>
      <c r="H25" s="526"/>
      <c r="I25" s="450"/>
      <c r="J25" s="451"/>
      <c r="K25" s="581">
        <f>K23/23.5</f>
        <v>30.651063829787237</v>
      </c>
      <c r="L25" s="449"/>
      <c r="M25" s="450"/>
      <c r="N25" s="450"/>
      <c r="O25" s="450"/>
      <c r="P25" s="510"/>
      <c r="Q25" s="449"/>
      <c r="R25" s="450"/>
      <c r="S25" s="450"/>
      <c r="T25" s="450"/>
      <c r="U25" s="450"/>
      <c r="V25" s="450"/>
      <c r="W25" s="450"/>
      <c r="X25" s="451"/>
    </row>
    <row r="26" spans="1:24" s="16" customFormat="1" ht="39" customHeight="1" thickBot="1" x14ac:dyDescent="0.4">
      <c r="A26" s="277"/>
      <c r="B26" s="197"/>
      <c r="C26" s="553"/>
      <c r="D26" s="742"/>
      <c r="E26" s="690" t="s">
        <v>21</v>
      </c>
      <c r="F26" s="603"/>
      <c r="G26" s="197"/>
      <c r="H26" s="527"/>
      <c r="I26" s="461"/>
      <c r="J26" s="462"/>
      <c r="K26" s="463">
        <f>K24/23.5</f>
        <v>32.555744680851063</v>
      </c>
      <c r="L26" s="460"/>
      <c r="M26" s="461"/>
      <c r="N26" s="461"/>
      <c r="O26" s="461"/>
      <c r="P26" s="511"/>
      <c r="Q26" s="460"/>
      <c r="R26" s="461"/>
      <c r="S26" s="461"/>
      <c r="T26" s="461"/>
      <c r="U26" s="461"/>
      <c r="V26" s="461"/>
      <c r="W26" s="461"/>
      <c r="X26" s="46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97" t="s">
        <v>66</v>
      </c>
      <c r="B29" s="914"/>
      <c r="C29" s="698"/>
      <c r="D29" s="699"/>
      <c r="E29" s="25"/>
      <c r="F29" s="26"/>
      <c r="G29" s="11"/>
      <c r="H29" s="11"/>
      <c r="I29" s="11"/>
      <c r="J29" s="11"/>
    </row>
    <row r="30" spans="1:24" ht="18" x14ac:dyDescent="0.35">
      <c r="A30" s="700" t="s">
        <v>67</v>
      </c>
      <c r="B30" s="910"/>
      <c r="C30" s="701"/>
      <c r="D30" s="70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50"/>
      <c r="B4" s="407" t="s">
        <v>39</v>
      </c>
      <c r="C4" s="139"/>
      <c r="D4" s="170"/>
      <c r="E4" s="407"/>
      <c r="F4" s="465"/>
      <c r="G4" s="899" t="s">
        <v>22</v>
      </c>
      <c r="H4" s="900"/>
      <c r="I4" s="901"/>
      <c r="J4" s="329" t="s">
        <v>23</v>
      </c>
      <c r="K4" s="1049" t="s">
        <v>24</v>
      </c>
      <c r="L4" s="1050"/>
      <c r="M4" s="1051"/>
      <c r="N4" s="1051"/>
      <c r="O4" s="1055"/>
      <c r="P4" s="1063" t="s">
        <v>25</v>
      </c>
      <c r="Q4" s="1064"/>
      <c r="R4" s="1064"/>
      <c r="S4" s="1064"/>
      <c r="T4" s="1064"/>
      <c r="U4" s="1064"/>
      <c r="V4" s="1064"/>
      <c r="W4" s="1065"/>
    </row>
    <row r="5" spans="1:23" s="16" customFormat="1" ht="47" thickBot="1" x14ac:dyDescent="0.4">
      <c r="A5" s="151" t="s">
        <v>0</v>
      </c>
      <c r="B5" s="136" t="s">
        <v>40</v>
      </c>
      <c r="C5" s="87" t="s">
        <v>41</v>
      </c>
      <c r="D5" s="113" t="s">
        <v>38</v>
      </c>
      <c r="E5" s="136" t="s">
        <v>26</v>
      </c>
      <c r="F5" s="136" t="s">
        <v>37</v>
      </c>
      <c r="G5" s="136" t="s">
        <v>27</v>
      </c>
      <c r="H5" s="523" t="s">
        <v>28</v>
      </c>
      <c r="I5" s="838" t="s">
        <v>29</v>
      </c>
      <c r="J5" s="330" t="s">
        <v>30</v>
      </c>
      <c r="K5" s="377" t="s">
        <v>31</v>
      </c>
      <c r="L5" s="377" t="s">
        <v>122</v>
      </c>
      <c r="M5" s="377" t="s">
        <v>32</v>
      </c>
      <c r="N5" s="520" t="s">
        <v>123</v>
      </c>
      <c r="O5" s="377" t="s">
        <v>124</v>
      </c>
      <c r="P5" s="377" t="s">
        <v>33</v>
      </c>
      <c r="Q5" s="377" t="s">
        <v>34</v>
      </c>
      <c r="R5" s="377" t="s">
        <v>35</v>
      </c>
      <c r="S5" s="377" t="s">
        <v>36</v>
      </c>
      <c r="T5" s="377" t="s">
        <v>125</v>
      </c>
      <c r="U5" s="377" t="s">
        <v>126</v>
      </c>
      <c r="V5" s="377" t="s">
        <v>127</v>
      </c>
      <c r="W5" s="523" t="s">
        <v>128</v>
      </c>
    </row>
    <row r="6" spans="1:23" s="16" customFormat="1" ht="39" customHeight="1" x14ac:dyDescent="0.35">
      <c r="A6" s="154" t="s">
        <v>6</v>
      </c>
      <c r="B6" s="147">
        <v>25</v>
      </c>
      <c r="C6" s="263" t="s">
        <v>19</v>
      </c>
      <c r="D6" s="362" t="s">
        <v>50</v>
      </c>
      <c r="E6" s="381">
        <v>150</v>
      </c>
      <c r="F6" s="147"/>
      <c r="G6" s="38">
        <v>0.6</v>
      </c>
      <c r="H6" s="39">
        <v>0.45</v>
      </c>
      <c r="I6" s="42">
        <v>15.45</v>
      </c>
      <c r="J6" s="204">
        <v>70.5</v>
      </c>
      <c r="K6" s="281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4"/>
      <c r="B7" s="143">
        <v>67</v>
      </c>
      <c r="C7" s="215" t="s">
        <v>62</v>
      </c>
      <c r="D7" s="161" t="s">
        <v>180</v>
      </c>
      <c r="E7" s="180">
        <v>150</v>
      </c>
      <c r="F7" s="161"/>
      <c r="G7" s="19">
        <v>18.86</v>
      </c>
      <c r="H7" s="20">
        <v>20.22</v>
      </c>
      <c r="I7" s="21">
        <v>2.79</v>
      </c>
      <c r="J7" s="205">
        <v>270.32</v>
      </c>
      <c r="K7" s="289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9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20">
        <v>0.01</v>
      </c>
    </row>
    <row r="8" spans="1:23" s="16" customFormat="1" ht="39" customHeight="1" x14ac:dyDescent="0.35">
      <c r="A8" s="114"/>
      <c r="B8" s="143">
        <v>115</v>
      </c>
      <c r="C8" s="265" t="s">
        <v>18</v>
      </c>
      <c r="D8" s="780" t="s">
        <v>45</v>
      </c>
      <c r="E8" s="813">
        <v>200</v>
      </c>
      <c r="F8" s="144"/>
      <c r="G8" s="17">
        <v>6.64</v>
      </c>
      <c r="H8" s="15">
        <v>5.15</v>
      </c>
      <c r="I8" s="18">
        <v>16.809999999999999</v>
      </c>
      <c r="J8" s="202">
        <v>141.19</v>
      </c>
      <c r="K8" s="289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9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20">
        <v>0.05</v>
      </c>
    </row>
    <row r="9" spans="1:23" s="16" customFormat="1" ht="39" customHeight="1" x14ac:dyDescent="0.35">
      <c r="A9" s="114"/>
      <c r="B9" s="144">
        <v>121</v>
      </c>
      <c r="C9" s="257" t="s">
        <v>51</v>
      </c>
      <c r="D9" s="229" t="s">
        <v>51</v>
      </c>
      <c r="E9" s="656">
        <v>30</v>
      </c>
      <c r="F9" s="142"/>
      <c r="G9" s="17">
        <v>2.25</v>
      </c>
      <c r="H9" s="15">
        <v>0.87</v>
      </c>
      <c r="I9" s="18">
        <v>14.94</v>
      </c>
      <c r="J9" s="202">
        <v>78.599999999999994</v>
      </c>
      <c r="K9" s="251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4"/>
      <c r="B10" s="343"/>
      <c r="C10" s="265"/>
      <c r="D10" s="320" t="s">
        <v>20</v>
      </c>
      <c r="E10" s="657">
        <f>SUM(E6:E9)</f>
        <v>530</v>
      </c>
      <c r="F10" s="144"/>
      <c r="G10" s="658">
        <f t="shared" ref="G10:W10" si="0">SUM(G6:G9)</f>
        <v>28.35</v>
      </c>
      <c r="H10" s="659">
        <f t="shared" si="0"/>
        <v>26.69</v>
      </c>
      <c r="I10" s="660">
        <f t="shared" si="0"/>
        <v>49.989999999999995</v>
      </c>
      <c r="J10" s="661">
        <f t="shared" si="0"/>
        <v>560.61</v>
      </c>
      <c r="K10" s="658">
        <f t="shared" si="0"/>
        <v>0.19999999999999998</v>
      </c>
      <c r="L10" s="659">
        <f t="shared" si="0"/>
        <v>0.84000000000000008</v>
      </c>
      <c r="M10" s="659">
        <f t="shared" si="0"/>
        <v>8.870000000000001</v>
      </c>
      <c r="N10" s="659">
        <f t="shared" si="0"/>
        <v>260</v>
      </c>
      <c r="O10" s="660">
        <f t="shared" si="0"/>
        <v>2.97</v>
      </c>
      <c r="P10" s="662">
        <f t="shared" si="0"/>
        <v>485.11999999999995</v>
      </c>
      <c r="Q10" s="659">
        <f t="shared" si="0"/>
        <v>533.28</v>
      </c>
      <c r="R10" s="659">
        <f t="shared" si="0"/>
        <v>84.94</v>
      </c>
      <c r="S10" s="659">
        <f t="shared" si="0"/>
        <v>4.13</v>
      </c>
      <c r="T10" s="659">
        <f t="shared" si="0"/>
        <v>771.09</v>
      </c>
      <c r="U10" s="659">
        <f t="shared" si="0"/>
        <v>2.2000000000000002E-2</v>
      </c>
      <c r="V10" s="659">
        <f t="shared" si="0"/>
        <v>3.7000000000000005E-2</v>
      </c>
      <c r="W10" s="663">
        <f t="shared" si="0"/>
        <v>7.0000000000000007E-2</v>
      </c>
    </row>
    <row r="11" spans="1:23" s="16" customFormat="1" ht="39" customHeight="1" thickBot="1" x14ac:dyDescent="0.4">
      <c r="A11" s="114"/>
      <c r="B11" s="664"/>
      <c r="C11" s="665"/>
      <c r="D11" s="363" t="s">
        <v>21</v>
      </c>
      <c r="E11" s="666"/>
      <c r="F11" s="664"/>
      <c r="G11" s="667"/>
      <c r="H11" s="668"/>
      <c r="I11" s="669"/>
      <c r="J11" s="670">
        <f>J10/23.5</f>
        <v>23.855744680851064</v>
      </c>
      <c r="K11" s="667"/>
      <c r="L11" s="667"/>
      <c r="M11" s="668"/>
      <c r="N11" s="668"/>
      <c r="O11" s="669"/>
      <c r="P11" s="671"/>
      <c r="Q11" s="668"/>
      <c r="R11" s="668"/>
      <c r="S11" s="668"/>
      <c r="T11" s="668"/>
      <c r="U11" s="668"/>
      <c r="V11" s="668"/>
      <c r="W11" s="672"/>
    </row>
    <row r="12" spans="1:23" s="16" customFormat="1" ht="39" customHeight="1" x14ac:dyDescent="0.35">
      <c r="A12" s="154" t="s">
        <v>7</v>
      </c>
      <c r="B12" s="147">
        <v>13</v>
      </c>
      <c r="C12" s="415" t="s">
        <v>8</v>
      </c>
      <c r="D12" s="711" t="s">
        <v>58</v>
      </c>
      <c r="E12" s="568">
        <v>60</v>
      </c>
      <c r="F12" s="415"/>
      <c r="G12" s="273">
        <v>1.1200000000000001</v>
      </c>
      <c r="H12" s="37">
        <v>4.2699999999999996</v>
      </c>
      <c r="I12" s="232">
        <v>6.02</v>
      </c>
      <c r="J12" s="332">
        <v>68.62</v>
      </c>
      <c r="K12" s="301">
        <v>0.03</v>
      </c>
      <c r="L12" s="297">
        <v>0.04</v>
      </c>
      <c r="M12" s="93">
        <v>3.29</v>
      </c>
      <c r="N12" s="93">
        <v>450</v>
      </c>
      <c r="O12" s="94">
        <v>0</v>
      </c>
      <c r="P12" s="301">
        <v>14.45</v>
      </c>
      <c r="Q12" s="93">
        <v>29.75</v>
      </c>
      <c r="R12" s="93">
        <v>18.420000000000002</v>
      </c>
      <c r="S12" s="93">
        <v>0.54</v>
      </c>
      <c r="T12" s="93">
        <v>161.77000000000001</v>
      </c>
      <c r="U12" s="93">
        <v>3.0000000000000001E-3</v>
      </c>
      <c r="V12" s="93">
        <v>1E-3</v>
      </c>
      <c r="W12" s="95">
        <v>0.02</v>
      </c>
    </row>
    <row r="13" spans="1:23" s="16" customFormat="1" ht="39" customHeight="1" x14ac:dyDescent="0.35">
      <c r="A13" s="114"/>
      <c r="B13" s="145">
        <v>138</v>
      </c>
      <c r="C13" s="338" t="s">
        <v>9</v>
      </c>
      <c r="D13" s="695" t="s">
        <v>176</v>
      </c>
      <c r="E13" s="764">
        <v>200</v>
      </c>
      <c r="F13" s="144"/>
      <c r="G13" s="252">
        <v>6.03</v>
      </c>
      <c r="H13" s="13">
        <v>6.38</v>
      </c>
      <c r="I13" s="43">
        <v>11.17</v>
      </c>
      <c r="J13" s="145">
        <v>126.47</v>
      </c>
      <c r="K13" s="252">
        <v>0.08</v>
      </c>
      <c r="L13" s="80">
        <v>0.08</v>
      </c>
      <c r="M13" s="13">
        <v>5.73</v>
      </c>
      <c r="N13" s="13">
        <v>120</v>
      </c>
      <c r="O13" s="43">
        <v>0.02</v>
      </c>
      <c r="P13" s="252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6"/>
      <c r="B14" s="202">
        <v>148</v>
      </c>
      <c r="C14" s="215" t="s">
        <v>10</v>
      </c>
      <c r="D14" s="386" t="s">
        <v>113</v>
      </c>
      <c r="E14" s="725">
        <v>90</v>
      </c>
      <c r="F14" s="143"/>
      <c r="G14" s="251">
        <v>19.52</v>
      </c>
      <c r="H14" s="15">
        <v>10.17</v>
      </c>
      <c r="I14" s="41">
        <v>5.89</v>
      </c>
      <c r="J14" s="271">
        <v>193.12</v>
      </c>
      <c r="K14" s="251">
        <v>0.11</v>
      </c>
      <c r="L14" s="17">
        <v>0.16</v>
      </c>
      <c r="M14" s="15">
        <v>1.57</v>
      </c>
      <c r="N14" s="15">
        <v>300</v>
      </c>
      <c r="O14" s="41">
        <v>0.44</v>
      </c>
      <c r="P14" s="251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6"/>
      <c r="B15" s="143">
        <v>253</v>
      </c>
      <c r="C15" s="215" t="s">
        <v>64</v>
      </c>
      <c r="D15" s="386" t="s">
        <v>121</v>
      </c>
      <c r="E15" s="725">
        <v>150</v>
      </c>
      <c r="F15" s="143"/>
      <c r="G15" s="262">
        <v>4.3</v>
      </c>
      <c r="H15" s="84">
        <v>4.24</v>
      </c>
      <c r="I15" s="220">
        <v>18.77</v>
      </c>
      <c r="J15" s="403">
        <v>129.54</v>
      </c>
      <c r="K15" s="262">
        <v>0.11</v>
      </c>
      <c r="L15" s="221">
        <v>0.06</v>
      </c>
      <c r="M15" s="84">
        <v>0</v>
      </c>
      <c r="N15" s="84">
        <v>10</v>
      </c>
      <c r="O15" s="220">
        <v>0.06</v>
      </c>
      <c r="P15" s="262">
        <v>8.69</v>
      </c>
      <c r="Q15" s="84">
        <v>94.9</v>
      </c>
      <c r="R15" s="84">
        <v>62.72</v>
      </c>
      <c r="S15" s="84">
        <v>2.12</v>
      </c>
      <c r="T15" s="84">
        <v>114.82</v>
      </c>
      <c r="U15" s="84">
        <v>1E-3</v>
      </c>
      <c r="V15" s="84">
        <v>1E-3</v>
      </c>
      <c r="W15" s="220">
        <v>0.01</v>
      </c>
    </row>
    <row r="16" spans="1:23" s="16" customFormat="1" ht="42.75" customHeight="1" x14ac:dyDescent="0.35">
      <c r="A16" s="116"/>
      <c r="B16" s="223">
        <v>100</v>
      </c>
      <c r="C16" s="217" t="s">
        <v>88</v>
      </c>
      <c r="D16" s="161" t="s">
        <v>86</v>
      </c>
      <c r="E16" s="143">
        <v>200</v>
      </c>
      <c r="F16" s="405"/>
      <c r="G16" s="289">
        <v>0.15</v>
      </c>
      <c r="H16" s="20">
        <v>0.04</v>
      </c>
      <c r="I16" s="46">
        <v>12.83</v>
      </c>
      <c r="J16" s="205">
        <v>52.45</v>
      </c>
      <c r="K16" s="251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6"/>
      <c r="B17" s="145">
        <v>119</v>
      </c>
      <c r="C17" s="159" t="s">
        <v>14</v>
      </c>
      <c r="D17" s="191" t="s">
        <v>55</v>
      </c>
      <c r="E17" s="181">
        <v>45</v>
      </c>
      <c r="F17" s="142"/>
      <c r="G17" s="251">
        <v>3.42</v>
      </c>
      <c r="H17" s="15">
        <v>0.36</v>
      </c>
      <c r="I17" s="41">
        <v>22.14</v>
      </c>
      <c r="J17" s="202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51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6"/>
      <c r="B18" s="142">
        <v>120</v>
      </c>
      <c r="C18" s="159" t="s">
        <v>15</v>
      </c>
      <c r="D18" s="191" t="s">
        <v>47</v>
      </c>
      <c r="E18" s="181">
        <v>25</v>
      </c>
      <c r="F18" s="142"/>
      <c r="G18" s="251">
        <v>1.65</v>
      </c>
      <c r="H18" s="15">
        <v>0.3</v>
      </c>
      <c r="I18" s="41">
        <v>10.050000000000001</v>
      </c>
      <c r="J18" s="202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51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5"/>
      <c r="B19" s="387"/>
      <c r="C19" s="236"/>
      <c r="D19" s="320" t="s">
        <v>20</v>
      </c>
      <c r="E19" s="396">
        <f>SUM(E12:E18)</f>
        <v>770</v>
      </c>
      <c r="F19" s="284"/>
      <c r="G19" s="212">
        <f t="shared" ref="G19:W19" si="1">SUM(G12:G18)</f>
        <v>36.19</v>
      </c>
      <c r="H19" s="34">
        <f t="shared" si="1"/>
        <v>25.76</v>
      </c>
      <c r="I19" s="69">
        <f t="shared" si="1"/>
        <v>86.86999999999999</v>
      </c>
      <c r="J19" s="284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9">
        <f t="shared" si="1"/>
        <v>0.52</v>
      </c>
      <c r="P19" s="212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9">
        <f t="shared" si="1"/>
        <v>7.26</v>
      </c>
    </row>
    <row r="20" spans="1:23" s="36" customFormat="1" ht="39" customHeight="1" thickBot="1" x14ac:dyDescent="0.4">
      <c r="A20" s="155"/>
      <c r="B20" s="149"/>
      <c r="C20" s="141"/>
      <c r="D20" s="363" t="s">
        <v>21</v>
      </c>
      <c r="E20" s="519"/>
      <c r="F20" s="500"/>
      <c r="G20" s="826"/>
      <c r="H20" s="827"/>
      <c r="I20" s="828"/>
      <c r="J20" s="424">
        <f>J19/23.5</f>
        <v>30.870212765957447</v>
      </c>
      <c r="K20" s="826"/>
      <c r="L20" s="829"/>
      <c r="M20" s="827"/>
      <c r="N20" s="827"/>
      <c r="O20" s="828"/>
      <c r="P20" s="826"/>
      <c r="Q20" s="827"/>
      <c r="R20" s="827"/>
      <c r="S20" s="827"/>
      <c r="T20" s="827"/>
      <c r="U20" s="827"/>
      <c r="V20" s="827"/>
      <c r="W20" s="828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H6" sqref="H6:J16"/>
    </sheetView>
  </sheetViews>
  <sheetFormatPr defaultRowHeight="14.5" x14ac:dyDescent="0.35"/>
  <cols>
    <col min="1" max="1" width="19.7265625" customWidth="1"/>
    <col min="2" max="2" width="19.7265625" style="913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129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"/>
      <c r="C4" s="112" t="s">
        <v>39</v>
      </c>
      <c r="D4" s="111"/>
      <c r="E4" s="170"/>
      <c r="F4" s="106"/>
      <c r="G4" s="112"/>
      <c r="H4" s="874" t="s">
        <v>22</v>
      </c>
      <c r="I4" s="875"/>
      <c r="J4" s="876"/>
      <c r="K4" s="200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47" thickBot="1" x14ac:dyDescent="0.4">
      <c r="A5" s="151" t="s">
        <v>0</v>
      </c>
      <c r="B5" s="87"/>
      <c r="C5" s="113" t="s">
        <v>40</v>
      </c>
      <c r="D5" s="342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3" t="s">
        <v>28</v>
      </c>
      <c r="J5" s="107" t="s">
        <v>29</v>
      </c>
      <c r="K5" s="201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2.25" customHeight="1" x14ac:dyDescent="0.35">
      <c r="A6" s="604"/>
      <c r="B6" s="147"/>
      <c r="C6" s="439">
        <v>28</v>
      </c>
      <c r="D6" s="440" t="s">
        <v>19</v>
      </c>
      <c r="E6" s="440" t="s">
        <v>152</v>
      </c>
      <c r="F6" s="417">
        <v>60</v>
      </c>
      <c r="G6" s="504"/>
      <c r="H6" s="358">
        <v>0.48</v>
      </c>
      <c r="I6" s="49">
        <v>0.6</v>
      </c>
      <c r="J6" s="50">
        <v>1.56</v>
      </c>
      <c r="K6" s="354">
        <v>8.4</v>
      </c>
      <c r="L6" s="530">
        <v>0.02</v>
      </c>
      <c r="M6" s="360">
        <v>0.02</v>
      </c>
      <c r="N6" s="49">
        <v>6</v>
      </c>
      <c r="O6" s="49">
        <v>10</v>
      </c>
      <c r="P6" s="50">
        <v>0</v>
      </c>
      <c r="Q6" s="36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6.75" customHeight="1" x14ac:dyDescent="0.35">
      <c r="A7" s="82" t="s">
        <v>6</v>
      </c>
      <c r="B7" s="143"/>
      <c r="C7" s="109">
        <v>88</v>
      </c>
      <c r="D7" s="161" t="s">
        <v>10</v>
      </c>
      <c r="E7" s="300" t="s">
        <v>181</v>
      </c>
      <c r="F7" s="238">
        <v>90</v>
      </c>
      <c r="G7" s="109"/>
      <c r="H7" s="262">
        <v>18</v>
      </c>
      <c r="I7" s="84">
        <v>16.5</v>
      </c>
      <c r="J7" s="220">
        <v>2.89</v>
      </c>
      <c r="K7" s="403">
        <v>232.8</v>
      </c>
      <c r="L7" s="404">
        <v>0.05</v>
      </c>
      <c r="M7" s="100">
        <v>0.13</v>
      </c>
      <c r="N7" s="100">
        <v>0.55000000000000004</v>
      </c>
      <c r="O7" s="100">
        <v>0</v>
      </c>
      <c r="P7" s="105">
        <v>0</v>
      </c>
      <c r="Q7" s="99">
        <v>11.7</v>
      </c>
      <c r="R7" s="100">
        <v>170.76</v>
      </c>
      <c r="S7" s="100">
        <v>22.04</v>
      </c>
      <c r="T7" s="100">
        <v>2.4700000000000002</v>
      </c>
      <c r="U7" s="100">
        <v>302.3</v>
      </c>
      <c r="V7" s="100">
        <v>7.0000000000000001E-3</v>
      </c>
      <c r="W7" s="100">
        <v>0</v>
      </c>
      <c r="X7" s="105">
        <v>5.8999999999999997E-2</v>
      </c>
    </row>
    <row r="8" spans="1:24" s="16" customFormat="1" ht="36.75" customHeight="1" x14ac:dyDescent="0.35">
      <c r="A8" s="605"/>
      <c r="B8" s="194" t="s">
        <v>74</v>
      </c>
      <c r="C8" s="194">
        <v>50</v>
      </c>
      <c r="D8" s="187" t="s">
        <v>64</v>
      </c>
      <c r="E8" s="549" t="s">
        <v>96</v>
      </c>
      <c r="F8" s="194">
        <v>150</v>
      </c>
      <c r="G8" s="569"/>
      <c r="H8" s="578">
        <v>3.28</v>
      </c>
      <c r="I8" s="550">
        <v>7.81</v>
      </c>
      <c r="J8" s="579">
        <v>21.57</v>
      </c>
      <c r="K8" s="580">
        <v>170.22</v>
      </c>
      <c r="L8" s="578">
        <v>0.13</v>
      </c>
      <c r="M8" s="550">
        <v>0.11</v>
      </c>
      <c r="N8" s="550">
        <v>11.16</v>
      </c>
      <c r="O8" s="550">
        <v>50</v>
      </c>
      <c r="P8" s="579">
        <v>0.15</v>
      </c>
      <c r="Q8" s="1028">
        <v>39.840000000000003</v>
      </c>
      <c r="R8" s="550">
        <v>90.51</v>
      </c>
      <c r="S8" s="550">
        <v>30.49</v>
      </c>
      <c r="T8" s="550">
        <v>1.1299999999999999</v>
      </c>
      <c r="U8" s="550">
        <v>680.36</v>
      </c>
      <c r="V8" s="550">
        <v>8.0000000000000002E-3</v>
      </c>
      <c r="W8" s="550">
        <v>1E-3</v>
      </c>
      <c r="X8" s="451">
        <v>0.04</v>
      </c>
    </row>
    <row r="9" spans="1:24" s="16" customFormat="1" ht="37.5" customHeight="1" x14ac:dyDescent="0.35">
      <c r="A9" s="605"/>
      <c r="B9" s="195" t="s">
        <v>75</v>
      </c>
      <c r="C9" s="177">
        <v>141</v>
      </c>
      <c r="D9" s="476" t="s">
        <v>64</v>
      </c>
      <c r="E9" s="748" t="s">
        <v>164</v>
      </c>
      <c r="F9" s="583">
        <v>150</v>
      </c>
      <c r="G9" s="177"/>
      <c r="H9" s="253">
        <v>4.0999999999999996</v>
      </c>
      <c r="I9" s="67">
        <v>5.51</v>
      </c>
      <c r="J9" s="119">
        <v>25.26</v>
      </c>
      <c r="K9" s="422">
        <v>166.85</v>
      </c>
      <c r="L9" s="253">
        <v>0.15</v>
      </c>
      <c r="M9" s="67">
        <v>0.11</v>
      </c>
      <c r="N9" s="67">
        <v>13.61</v>
      </c>
      <c r="O9" s="67">
        <v>30</v>
      </c>
      <c r="P9" s="119">
        <v>0.09</v>
      </c>
      <c r="Q9" s="947">
        <v>48.08</v>
      </c>
      <c r="R9" s="67">
        <v>104.51</v>
      </c>
      <c r="S9" s="67">
        <v>35.31</v>
      </c>
      <c r="T9" s="67">
        <v>1.38</v>
      </c>
      <c r="U9" s="67">
        <v>805.4</v>
      </c>
      <c r="V9" s="67">
        <v>7.0000000000000001E-3</v>
      </c>
      <c r="W9" s="67">
        <v>1E-3</v>
      </c>
      <c r="X9" s="119">
        <v>0.05</v>
      </c>
    </row>
    <row r="10" spans="1:24" s="16" customFormat="1" ht="37.5" customHeight="1" x14ac:dyDescent="0.35">
      <c r="A10" s="114"/>
      <c r="B10" s="142"/>
      <c r="C10" s="109">
        <v>98</v>
      </c>
      <c r="D10" s="160" t="s">
        <v>18</v>
      </c>
      <c r="E10" s="186" t="s">
        <v>17</v>
      </c>
      <c r="F10" s="196">
        <v>200</v>
      </c>
      <c r="G10" s="191"/>
      <c r="H10" s="251">
        <v>0.37</v>
      </c>
      <c r="I10" s="15">
        <v>0</v>
      </c>
      <c r="J10" s="41">
        <v>14.85</v>
      </c>
      <c r="K10" s="272">
        <v>59.48</v>
      </c>
      <c r="L10" s="251">
        <v>0</v>
      </c>
      <c r="M10" s="15">
        <v>0</v>
      </c>
      <c r="N10" s="15">
        <v>0</v>
      </c>
      <c r="O10" s="15">
        <v>0</v>
      </c>
      <c r="P10" s="41">
        <v>0</v>
      </c>
      <c r="Q10" s="1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16" customFormat="1" ht="37.5" customHeight="1" x14ac:dyDescent="0.35">
      <c r="A11" s="114"/>
      <c r="B11" s="142"/>
      <c r="C11" s="110">
        <v>119</v>
      </c>
      <c r="D11" s="160" t="s">
        <v>14</v>
      </c>
      <c r="E11" s="191" t="s">
        <v>55</v>
      </c>
      <c r="F11" s="196">
        <v>20</v>
      </c>
      <c r="G11" s="138"/>
      <c r="H11" s="251">
        <v>1.52</v>
      </c>
      <c r="I11" s="15">
        <v>0.16</v>
      </c>
      <c r="J11" s="41">
        <v>9.84</v>
      </c>
      <c r="K11" s="271">
        <v>47</v>
      </c>
      <c r="L11" s="251">
        <v>0.02</v>
      </c>
      <c r="M11" s="15">
        <v>0.01</v>
      </c>
      <c r="N11" s="15">
        <v>0</v>
      </c>
      <c r="O11" s="15">
        <v>0</v>
      </c>
      <c r="P11" s="41">
        <v>0</v>
      </c>
      <c r="Q11" s="1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4"/>
      <c r="B12" s="142"/>
      <c r="C12" s="138">
        <v>120</v>
      </c>
      <c r="D12" s="160" t="s">
        <v>15</v>
      </c>
      <c r="E12" s="191" t="s">
        <v>47</v>
      </c>
      <c r="F12" s="142">
        <v>20</v>
      </c>
      <c r="G12" s="138"/>
      <c r="H12" s="251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46">
        <v>0</v>
      </c>
      <c r="Q12" s="1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1027">
        <v>0</v>
      </c>
    </row>
    <row r="13" spans="1:24" s="16" customFormat="1" ht="37.5" customHeight="1" x14ac:dyDescent="0.35">
      <c r="A13" s="114"/>
      <c r="B13" s="194" t="s">
        <v>74</v>
      </c>
      <c r="C13" s="176"/>
      <c r="D13" s="549"/>
      <c r="E13" s="350" t="s">
        <v>20</v>
      </c>
      <c r="F13" s="309">
        <f>F6+F7+F8+F10+F11+F12</f>
        <v>540</v>
      </c>
      <c r="G13" s="506"/>
      <c r="H13" s="449">
        <f t="shared" ref="H13:X13" si="0">H6+H7+H8+H10+H11+H12</f>
        <v>24.970000000000002</v>
      </c>
      <c r="I13" s="450">
        <f t="shared" si="0"/>
        <v>25.31</v>
      </c>
      <c r="J13" s="451">
        <f t="shared" si="0"/>
        <v>58.749999999999993</v>
      </c>
      <c r="K13" s="496">
        <f t="shared" si="0"/>
        <v>557.50000000000011</v>
      </c>
      <c r="L13" s="449">
        <f t="shared" si="0"/>
        <v>0.25</v>
      </c>
      <c r="M13" s="450">
        <f t="shared" si="0"/>
        <v>0.29000000000000004</v>
      </c>
      <c r="N13" s="450">
        <f t="shared" si="0"/>
        <v>17.71</v>
      </c>
      <c r="O13" s="450">
        <f t="shared" si="0"/>
        <v>60</v>
      </c>
      <c r="P13" s="451">
        <f t="shared" si="0"/>
        <v>0.15</v>
      </c>
      <c r="Q13" s="526">
        <f t="shared" si="0"/>
        <v>75.349999999999994</v>
      </c>
      <c r="R13" s="450">
        <f t="shared" si="0"/>
        <v>329.46999999999997</v>
      </c>
      <c r="S13" s="450">
        <f t="shared" si="0"/>
        <v>73.13</v>
      </c>
      <c r="T13" s="450">
        <f t="shared" si="0"/>
        <v>4.9800000000000004</v>
      </c>
      <c r="U13" s="450">
        <f t="shared" si="0"/>
        <v>1166.06</v>
      </c>
      <c r="V13" s="450">
        <f t="shared" si="0"/>
        <v>1.7000000000000001E-2</v>
      </c>
      <c r="W13" s="450">
        <f t="shared" si="0"/>
        <v>3.0000000000000001E-3</v>
      </c>
      <c r="X13" s="601">
        <f t="shared" si="0"/>
        <v>2.9990000000000001</v>
      </c>
    </row>
    <row r="14" spans="1:24" s="16" customFormat="1" ht="37.5" customHeight="1" x14ac:dyDescent="0.35">
      <c r="A14" s="114"/>
      <c r="B14" s="195" t="s">
        <v>75</v>
      </c>
      <c r="C14" s="177"/>
      <c r="D14" s="476"/>
      <c r="E14" s="351" t="s">
        <v>20</v>
      </c>
      <c r="F14" s="307">
        <f>F6+F7+F9+F10+F11+F12</f>
        <v>540</v>
      </c>
      <c r="G14" s="310"/>
      <c r="H14" s="1005">
        <f t="shared" ref="H14:X14" si="1">H6+H7+H9+H10+H11+H12</f>
        <v>25.79</v>
      </c>
      <c r="I14" s="1006">
        <f t="shared" si="1"/>
        <v>23.009999999999998</v>
      </c>
      <c r="J14" s="1004">
        <f t="shared" si="1"/>
        <v>62.440000000000005</v>
      </c>
      <c r="K14" s="484">
        <f t="shared" si="1"/>
        <v>554.13</v>
      </c>
      <c r="L14" s="1005">
        <f t="shared" si="1"/>
        <v>0.27</v>
      </c>
      <c r="M14" s="1006">
        <f t="shared" si="1"/>
        <v>0.29000000000000004</v>
      </c>
      <c r="N14" s="1006">
        <f t="shared" si="1"/>
        <v>20.16</v>
      </c>
      <c r="O14" s="1006">
        <f t="shared" si="1"/>
        <v>40</v>
      </c>
      <c r="P14" s="1004">
        <f t="shared" si="1"/>
        <v>0.09</v>
      </c>
      <c r="Q14" s="1029">
        <f t="shared" si="1"/>
        <v>83.589999999999989</v>
      </c>
      <c r="R14" s="1006">
        <f t="shared" si="1"/>
        <v>343.46999999999997</v>
      </c>
      <c r="S14" s="1006">
        <f t="shared" si="1"/>
        <v>77.95</v>
      </c>
      <c r="T14" s="1006">
        <f t="shared" si="1"/>
        <v>5.2299999999999995</v>
      </c>
      <c r="U14" s="1006">
        <f t="shared" si="1"/>
        <v>1291.0999999999999</v>
      </c>
      <c r="V14" s="1006">
        <f t="shared" si="1"/>
        <v>1.6E-2</v>
      </c>
      <c r="W14" s="1006">
        <f t="shared" si="1"/>
        <v>3.0000000000000001E-3</v>
      </c>
      <c r="X14" s="533">
        <f t="shared" si="1"/>
        <v>3.0089999999999999</v>
      </c>
    </row>
    <row r="15" spans="1:24" s="16" customFormat="1" ht="37.5" customHeight="1" x14ac:dyDescent="0.35">
      <c r="A15" s="114"/>
      <c r="B15" s="194" t="s">
        <v>74</v>
      </c>
      <c r="C15" s="176"/>
      <c r="D15" s="549"/>
      <c r="E15" s="350" t="s">
        <v>21</v>
      </c>
      <c r="F15" s="194"/>
      <c r="G15" s="735"/>
      <c r="H15" s="356"/>
      <c r="I15" s="68"/>
      <c r="J15" s="347"/>
      <c r="K15" s="398">
        <f>K13/23.5</f>
        <v>23.723404255319153</v>
      </c>
      <c r="L15" s="356"/>
      <c r="M15" s="68"/>
      <c r="N15" s="68"/>
      <c r="O15" s="68"/>
      <c r="P15" s="347"/>
      <c r="Q15" s="1030"/>
      <c r="R15" s="68"/>
      <c r="S15" s="68"/>
      <c r="T15" s="68"/>
      <c r="U15" s="68"/>
      <c r="V15" s="68"/>
      <c r="W15" s="68"/>
      <c r="X15" s="347"/>
    </row>
    <row r="16" spans="1:24" s="16" customFormat="1" ht="37.5" customHeight="1" thickBot="1" x14ac:dyDescent="0.4">
      <c r="A16" s="114"/>
      <c r="B16" s="195" t="s">
        <v>75</v>
      </c>
      <c r="C16" s="178"/>
      <c r="D16" s="595"/>
      <c r="E16" s="743" t="s">
        <v>21</v>
      </c>
      <c r="F16" s="197"/>
      <c r="G16" s="733"/>
      <c r="H16" s="357"/>
      <c r="I16" s="348"/>
      <c r="J16" s="349"/>
      <c r="K16" s="359">
        <f>K14/23.5</f>
        <v>23.58</v>
      </c>
      <c r="L16" s="357"/>
      <c r="M16" s="348"/>
      <c r="N16" s="348"/>
      <c r="O16" s="348"/>
      <c r="P16" s="349"/>
      <c r="Q16" s="1031"/>
      <c r="R16" s="348"/>
      <c r="S16" s="348"/>
      <c r="T16" s="348"/>
      <c r="U16" s="348"/>
      <c r="V16" s="348"/>
      <c r="W16" s="348"/>
      <c r="X16" s="349"/>
    </row>
    <row r="17" spans="1:24" s="16" customFormat="1" ht="37.5" customHeight="1" x14ac:dyDescent="0.35">
      <c r="A17" s="154" t="s">
        <v>7</v>
      </c>
      <c r="B17" s="415"/>
      <c r="C17" s="855">
        <v>28</v>
      </c>
      <c r="D17" s="749" t="s">
        <v>19</v>
      </c>
      <c r="E17" s="750" t="s">
        <v>145</v>
      </c>
      <c r="F17" s="751">
        <v>60</v>
      </c>
      <c r="G17" s="608"/>
      <c r="H17" s="47">
        <v>0.48</v>
      </c>
      <c r="I17" s="37">
        <v>0.6</v>
      </c>
      <c r="J17" s="48">
        <v>1.56</v>
      </c>
      <c r="K17" s="234">
        <v>8.4</v>
      </c>
      <c r="L17" s="289">
        <v>0.02</v>
      </c>
      <c r="M17" s="20">
        <v>0.02</v>
      </c>
      <c r="N17" s="20">
        <v>6</v>
      </c>
      <c r="O17" s="20">
        <v>10</v>
      </c>
      <c r="P17" s="21">
        <v>0</v>
      </c>
      <c r="Q17" s="35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16" customFormat="1" ht="37.5" customHeight="1" x14ac:dyDescent="0.35">
      <c r="A18" s="114"/>
      <c r="B18" s="160"/>
      <c r="C18" s="156">
        <v>33</v>
      </c>
      <c r="D18" s="191" t="s">
        <v>9</v>
      </c>
      <c r="E18" s="229" t="s">
        <v>59</v>
      </c>
      <c r="F18" s="296">
        <v>200</v>
      </c>
      <c r="G18" s="160"/>
      <c r="H18" s="252">
        <v>6.2</v>
      </c>
      <c r="I18" s="13">
        <v>6.38</v>
      </c>
      <c r="J18" s="43">
        <v>12.3</v>
      </c>
      <c r="K18" s="110">
        <v>131.76</v>
      </c>
      <c r="L18" s="252">
        <v>7.0000000000000007E-2</v>
      </c>
      <c r="M18" s="80">
        <v>0.08</v>
      </c>
      <c r="N18" s="13">
        <v>5.17</v>
      </c>
      <c r="O18" s="13">
        <v>120</v>
      </c>
      <c r="P18" s="43">
        <v>0.02</v>
      </c>
      <c r="Q18" s="252">
        <v>24.98</v>
      </c>
      <c r="R18" s="13">
        <v>89.85</v>
      </c>
      <c r="S18" s="13">
        <v>24.24</v>
      </c>
      <c r="T18" s="13">
        <v>1.29</v>
      </c>
      <c r="U18" s="13">
        <v>375.02</v>
      </c>
      <c r="V18" s="13">
        <v>5.0000000000000001E-3</v>
      </c>
      <c r="W18" s="13">
        <v>1E-3</v>
      </c>
      <c r="X18" s="46">
        <v>0.04</v>
      </c>
    </row>
    <row r="19" spans="1:24" s="16" customFormat="1" ht="37.5" customHeight="1" x14ac:dyDescent="0.35">
      <c r="A19" s="116"/>
      <c r="B19" s="160"/>
      <c r="C19" s="156">
        <v>321</v>
      </c>
      <c r="D19" s="191" t="s">
        <v>10</v>
      </c>
      <c r="E19" s="229" t="s">
        <v>182</v>
      </c>
      <c r="F19" s="296">
        <v>90</v>
      </c>
      <c r="G19" s="160"/>
      <c r="H19" s="251">
        <v>19.78</v>
      </c>
      <c r="I19" s="15">
        <v>24.51</v>
      </c>
      <c r="J19" s="41">
        <v>2.52</v>
      </c>
      <c r="K19" s="272">
        <v>312.27999999999997</v>
      </c>
      <c r="L19" s="251">
        <v>7.0000000000000007E-2</v>
      </c>
      <c r="M19" s="17">
        <v>0.21</v>
      </c>
      <c r="N19" s="15">
        <v>1.1599999999999999</v>
      </c>
      <c r="O19" s="15">
        <v>80</v>
      </c>
      <c r="P19" s="41">
        <v>0.28999999999999998</v>
      </c>
      <c r="Q19" s="251">
        <v>201.57</v>
      </c>
      <c r="R19" s="15">
        <v>279.95</v>
      </c>
      <c r="S19" s="15">
        <v>23.85</v>
      </c>
      <c r="T19" s="15">
        <v>1.1499999999999999</v>
      </c>
      <c r="U19" s="15">
        <v>232.16</v>
      </c>
      <c r="V19" s="15">
        <v>5.5999999999999999E-3</v>
      </c>
      <c r="W19" s="15">
        <v>2.47E-3</v>
      </c>
      <c r="X19" s="46">
        <v>0.1</v>
      </c>
    </row>
    <row r="20" spans="1:24" s="16" customFormat="1" ht="37.5" customHeight="1" x14ac:dyDescent="0.35">
      <c r="A20" s="116"/>
      <c r="B20" s="160"/>
      <c r="C20" s="156">
        <v>65</v>
      </c>
      <c r="D20" s="191" t="s">
        <v>49</v>
      </c>
      <c r="E20" s="229" t="s">
        <v>54</v>
      </c>
      <c r="F20" s="296">
        <v>150</v>
      </c>
      <c r="G20" s="160"/>
      <c r="H20" s="252">
        <v>6.76</v>
      </c>
      <c r="I20" s="13">
        <v>3.93</v>
      </c>
      <c r="J20" s="43">
        <v>41.29</v>
      </c>
      <c r="K20" s="110">
        <v>227.48</v>
      </c>
      <c r="L20" s="252">
        <v>0.08</v>
      </c>
      <c r="M20" s="80">
        <v>0.03</v>
      </c>
      <c r="N20" s="13">
        <v>0</v>
      </c>
      <c r="O20" s="13">
        <v>10</v>
      </c>
      <c r="P20" s="43">
        <v>0.06</v>
      </c>
      <c r="Q20" s="252">
        <v>13.54</v>
      </c>
      <c r="R20" s="13">
        <v>50.83</v>
      </c>
      <c r="S20" s="13">
        <v>9.14</v>
      </c>
      <c r="T20" s="13">
        <v>0.93</v>
      </c>
      <c r="U20" s="13">
        <v>72.5</v>
      </c>
      <c r="V20" s="13">
        <v>1E-3</v>
      </c>
      <c r="W20" s="13">
        <v>0</v>
      </c>
      <c r="X20" s="46">
        <v>0.01</v>
      </c>
    </row>
    <row r="21" spans="1:24" s="16" customFormat="1" ht="37.5" customHeight="1" x14ac:dyDescent="0.35">
      <c r="A21" s="116"/>
      <c r="B21" s="160"/>
      <c r="C21" s="156">
        <v>114</v>
      </c>
      <c r="D21" s="191" t="s">
        <v>46</v>
      </c>
      <c r="E21" s="229" t="s">
        <v>52</v>
      </c>
      <c r="F21" s="296">
        <v>200</v>
      </c>
      <c r="G21" s="160"/>
      <c r="H21" s="251">
        <v>0</v>
      </c>
      <c r="I21" s="15">
        <v>0</v>
      </c>
      <c r="J21" s="41">
        <v>7.27</v>
      </c>
      <c r="K21" s="271">
        <v>28.73</v>
      </c>
      <c r="L21" s="251">
        <v>0</v>
      </c>
      <c r="M21" s="17">
        <v>0</v>
      </c>
      <c r="N21" s="15">
        <v>0</v>
      </c>
      <c r="O21" s="15">
        <v>0</v>
      </c>
      <c r="P21" s="18">
        <v>0</v>
      </c>
      <c r="Q21" s="251">
        <v>0.26</v>
      </c>
      <c r="R21" s="15">
        <v>0.03</v>
      </c>
      <c r="S21" s="15">
        <v>0.03</v>
      </c>
      <c r="T21" s="15">
        <v>0.02</v>
      </c>
      <c r="U21" s="15">
        <v>0.28999999999999998</v>
      </c>
      <c r="V21" s="15">
        <v>0</v>
      </c>
      <c r="W21" s="15">
        <v>0</v>
      </c>
      <c r="X21" s="41">
        <v>0</v>
      </c>
    </row>
    <row r="22" spans="1:24" s="16" customFormat="1" ht="37.5" customHeight="1" x14ac:dyDescent="0.35">
      <c r="A22" s="116"/>
      <c r="B22" s="160"/>
      <c r="C22" s="158">
        <v>119</v>
      </c>
      <c r="D22" s="191" t="s">
        <v>14</v>
      </c>
      <c r="E22" s="160" t="s">
        <v>55</v>
      </c>
      <c r="F22" s="196">
        <v>20</v>
      </c>
      <c r="G22" s="138"/>
      <c r="H22" s="251">
        <v>1.52</v>
      </c>
      <c r="I22" s="15">
        <v>0.16</v>
      </c>
      <c r="J22" s="41">
        <v>9.84</v>
      </c>
      <c r="K22" s="271">
        <v>47</v>
      </c>
      <c r="L22" s="251">
        <v>0.02</v>
      </c>
      <c r="M22" s="15">
        <v>0.01</v>
      </c>
      <c r="N22" s="15">
        <v>0</v>
      </c>
      <c r="O22" s="15">
        <v>0</v>
      </c>
      <c r="P22" s="18">
        <v>0</v>
      </c>
      <c r="Q22" s="251">
        <v>4</v>
      </c>
      <c r="R22" s="15">
        <v>13</v>
      </c>
      <c r="S22" s="15">
        <v>2.8</v>
      </c>
      <c r="T22" s="15">
        <v>0.22</v>
      </c>
      <c r="U22" s="15">
        <v>18.600000000000001</v>
      </c>
      <c r="V22" s="15">
        <v>1E-3</v>
      </c>
      <c r="W22" s="15">
        <v>1E-3</v>
      </c>
      <c r="X22" s="41">
        <v>2.9</v>
      </c>
    </row>
    <row r="23" spans="1:24" s="16" customFormat="1" ht="37.5" customHeight="1" x14ac:dyDescent="0.35">
      <c r="A23" s="116"/>
      <c r="B23" s="160"/>
      <c r="C23" s="156">
        <v>120</v>
      </c>
      <c r="D23" s="191" t="s">
        <v>15</v>
      </c>
      <c r="E23" s="160" t="s">
        <v>47</v>
      </c>
      <c r="F23" s="143">
        <v>20</v>
      </c>
      <c r="G23" s="143"/>
      <c r="H23" s="19">
        <v>1.32</v>
      </c>
      <c r="I23" s="20">
        <v>0.24</v>
      </c>
      <c r="J23" s="21">
        <v>8.0399999999999991</v>
      </c>
      <c r="K23" s="474">
        <v>39.6</v>
      </c>
      <c r="L23" s="289">
        <v>0.03</v>
      </c>
      <c r="M23" s="19">
        <v>0.02</v>
      </c>
      <c r="N23" s="20">
        <v>0</v>
      </c>
      <c r="O23" s="20">
        <v>0</v>
      </c>
      <c r="P23" s="46">
        <v>0</v>
      </c>
      <c r="Q23" s="289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16" customFormat="1" ht="37.5" customHeight="1" x14ac:dyDescent="0.35">
      <c r="A24" s="116"/>
      <c r="B24" s="160"/>
      <c r="C24" s="856"/>
      <c r="D24" s="713"/>
      <c r="E24" s="320" t="s">
        <v>20</v>
      </c>
      <c r="F24" s="138">
        <f>SUM(F17:F23)</f>
        <v>740</v>
      </c>
      <c r="G24" s="160"/>
      <c r="H24" s="210">
        <f>SUM(H17:H23)</f>
        <v>36.06</v>
      </c>
      <c r="I24" s="14">
        <f>SUM(I17:I23)</f>
        <v>35.82</v>
      </c>
      <c r="J24" s="44">
        <f>SUM(J17:J23)</f>
        <v>82.82</v>
      </c>
      <c r="K24" s="334">
        <f>SUM(K17:K23)</f>
        <v>795.25</v>
      </c>
      <c r="L24" s="752">
        <f t="shared" ref="L24:X24" si="2">SUM(L17:L23)</f>
        <v>0.29000000000000004</v>
      </c>
      <c r="M24" s="842">
        <f t="shared" si="2"/>
        <v>0.37</v>
      </c>
      <c r="N24" s="753">
        <f t="shared" si="2"/>
        <v>12.33</v>
      </c>
      <c r="O24" s="753">
        <f t="shared" si="2"/>
        <v>220</v>
      </c>
      <c r="P24" s="754">
        <f t="shared" si="2"/>
        <v>0.37</v>
      </c>
      <c r="Q24" s="752">
        <f t="shared" si="2"/>
        <v>263.95</v>
      </c>
      <c r="R24" s="753">
        <f t="shared" si="2"/>
        <v>488.85999999999996</v>
      </c>
      <c r="S24" s="753">
        <f t="shared" si="2"/>
        <v>77.86</v>
      </c>
      <c r="T24" s="753">
        <f t="shared" si="2"/>
        <v>4.75</v>
      </c>
      <c r="U24" s="753">
        <f t="shared" si="2"/>
        <v>863.17</v>
      </c>
      <c r="V24" s="753">
        <f t="shared" si="2"/>
        <v>1.3600000000000001E-2</v>
      </c>
      <c r="W24" s="753">
        <f t="shared" si="2"/>
        <v>5.47E-3</v>
      </c>
      <c r="X24" s="46">
        <f t="shared" si="2"/>
        <v>3.05</v>
      </c>
    </row>
    <row r="25" spans="1:24" s="16" customFormat="1" ht="37.5" customHeight="1" thickBot="1" x14ac:dyDescent="0.4">
      <c r="A25" s="277"/>
      <c r="B25" s="759"/>
      <c r="C25" s="857"/>
      <c r="D25" s="716"/>
      <c r="E25" s="363" t="s">
        <v>21</v>
      </c>
      <c r="F25" s="716"/>
      <c r="G25" s="714"/>
      <c r="H25" s="720"/>
      <c r="I25" s="722"/>
      <c r="J25" s="723"/>
      <c r="K25" s="335">
        <f>K24/23.5</f>
        <v>33.840425531914896</v>
      </c>
      <c r="L25" s="720"/>
      <c r="M25" s="721"/>
      <c r="N25" s="722"/>
      <c r="O25" s="722"/>
      <c r="P25" s="723"/>
      <c r="Q25" s="720"/>
      <c r="R25" s="722"/>
      <c r="S25" s="722"/>
      <c r="T25" s="722"/>
      <c r="U25" s="722"/>
      <c r="V25" s="722"/>
      <c r="W25" s="722"/>
      <c r="X25" s="16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"/>
      <c r="F27" s="26"/>
      <c r="G27" s="11"/>
      <c r="H27" s="9"/>
      <c r="I27" s="11"/>
      <c r="J27" s="11"/>
    </row>
    <row r="28" spans="1:24" ht="18" x14ac:dyDescent="0.35">
      <c r="A28" s="697" t="s">
        <v>66</v>
      </c>
      <c r="B28" s="914"/>
      <c r="C28" s="698"/>
      <c r="D28" s="699"/>
      <c r="E28" s="25"/>
      <c r="F28" s="26"/>
      <c r="G28" s="11"/>
      <c r="H28" s="11"/>
      <c r="I28" s="11"/>
      <c r="J28" s="11"/>
    </row>
    <row r="29" spans="1:24" ht="18" x14ac:dyDescent="0.35">
      <c r="A29" s="700" t="s">
        <v>67</v>
      </c>
      <c r="B29" s="910"/>
      <c r="C29" s="701"/>
      <c r="D29" s="70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zoomScale="70" zoomScaleNormal="70" workbookViewId="0">
      <selection activeCell="C29" sqref="C29"/>
    </sheetView>
  </sheetViews>
  <sheetFormatPr defaultRowHeight="14.5" x14ac:dyDescent="0.35"/>
  <cols>
    <col min="1" max="1" width="20.26953125" customWidth="1"/>
    <col min="2" max="2" width="11.26953125" style="909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15"/>
      <c r="C4" s="703" t="s">
        <v>39</v>
      </c>
      <c r="D4" s="264"/>
      <c r="E4" s="755"/>
      <c r="F4" s="704"/>
      <c r="G4" s="703"/>
      <c r="H4" s="877" t="s">
        <v>22</v>
      </c>
      <c r="I4" s="878"/>
      <c r="J4" s="879"/>
      <c r="K4" s="709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28.5" customHeight="1" thickBot="1" x14ac:dyDescent="0.4">
      <c r="A5" s="151" t="s">
        <v>0</v>
      </c>
      <c r="B5" s="916"/>
      <c r="C5" s="107" t="s">
        <v>40</v>
      </c>
      <c r="D5" s="756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3" t="s">
        <v>28</v>
      </c>
      <c r="J5" s="838" t="s">
        <v>29</v>
      </c>
      <c r="K5" s="710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54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8.25" customHeight="1" x14ac:dyDescent="0.35">
      <c r="A6" s="154" t="s">
        <v>6</v>
      </c>
      <c r="B6" s="165"/>
      <c r="C6" s="147">
        <v>25</v>
      </c>
      <c r="D6" s="711" t="s">
        <v>19</v>
      </c>
      <c r="E6" s="362" t="s">
        <v>50</v>
      </c>
      <c r="F6" s="381">
        <v>150</v>
      </c>
      <c r="G6" s="147"/>
      <c r="H6" s="38">
        <v>0.6</v>
      </c>
      <c r="I6" s="39">
        <v>0.45</v>
      </c>
      <c r="J6" s="42">
        <v>15.45</v>
      </c>
      <c r="K6" s="204">
        <v>70.5</v>
      </c>
      <c r="L6" s="281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38.25" customHeight="1" x14ac:dyDescent="0.35">
      <c r="A7" s="152"/>
      <c r="B7" s="143"/>
      <c r="C7" s="143">
        <v>196</v>
      </c>
      <c r="D7" s="216" t="s">
        <v>94</v>
      </c>
      <c r="E7" s="169" t="s">
        <v>130</v>
      </c>
      <c r="F7" s="143">
        <v>150</v>
      </c>
      <c r="G7" s="161"/>
      <c r="H7" s="19">
        <v>25.34</v>
      </c>
      <c r="I7" s="20">
        <v>11.2</v>
      </c>
      <c r="J7" s="21">
        <v>29.53</v>
      </c>
      <c r="K7" s="205">
        <v>322.83</v>
      </c>
      <c r="L7" s="289">
        <v>0.06</v>
      </c>
      <c r="M7" s="19">
        <v>0.3</v>
      </c>
      <c r="N7" s="20">
        <v>0.27</v>
      </c>
      <c r="O7" s="20">
        <v>50</v>
      </c>
      <c r="P7" s="46">
        <v>0.27</v>
      </c>
      <c r="Q7" s="19">
        <v>198.91</v>
      </c>
      <c r="R7" s="20">
        <v>267.88</v>
      </c>
      <c r="S7" s="20">
        <v>36.64</v>
      </c>
      <c r="T7" s="20">
        <v>1.19</v>
      </c>
      <c r="U7" s="20">
        <v>156.19999999999999</v>
      </c>
      <c r="V7" s="20">
        <v>8.9999999999999993E-3</v>
      </c>
      <c r="W7" s="20">
        <v>3.1E-2</v>
      </c>
      <c r="X7" s="46">
        <v>0.04</v>
      </c>
    </row>
    <row r="8" spans="1:24" s="16" customFormat="1" ht="38.25" customHeight="1" x14ac:dyDescent="0.35">
      <c r="A8" s="152"/>
      <c r="B8" s="143"/>
      <c r="C8" s="142">
        <v>114</v>
      </c>
      <c r="D8" s="191" t="s">
        <v>46</v>
      </c>
      <c r="E8" s="229" t="s">
        <v>52</v>
      </c>
      <c r="F8" s="296">
        <v>200</v>
      </c>
      <c r="G8" s="142"/>
      <c r="H8" s="17">
        <v>0</v>
      </c>
      <c r="I8" s="15">
        <v>0</v>
      </c>
      <c r="J8" s="18">
        <v>7.27</v>
      </c>
      <c r="K8" s="202">
        <v>28.73</v>
      </c>
      <c r="L8" s="251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16" customFormat="1" ht="38.25" customHeight="1" x14ac:dyDescent="0.35">
      <c r="A9" s="152"/>
      <c r="B9" s="143"/>
      <c r="C9" s="145">
        <v>121</v>
      </c>
      <c r="D9" s="191" t="s">
        <v>14</v>
      </c>
      <c r="E9" s="229" t="s">
        <v>51</v>
      </c>
      <c r="F9" s="296">
        <v>30</v>
      </c>
      <c r="G9" s="142"/>
      <c r="H9" s="17">
        <v>2.25</v>
      </c>
      <c r="I9" s="15">
        <v>0.87</v>
      </c>
      <c r="J9" s="18">
        <v>14.94</v>
      </c>
      <c r="K9" s="202">
        <v>78.599999999999994</v>
      </c>
      <c r="L9" s="251">
        <v>0.03</v>
      </c>
      <c r="M9" s="17">
        <v>0.01</v>
      </c>
      <c r="N9" s="15">
        <v>0</v>
      </c>
      <c r="O9" s="15">
        <v>0</v>
      </c>
      <c r="P9" s="41">
        <v>0</v>
      </c>
      <c r="Q9" s="25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16" customFormat="1" ht="33" customHeight="1" x14ac:dyDescent="0.35">
      <c r="A10" s="114"/>
      <c r="B10" s="143"/>
      <c r="C10" s="142"/>
      <c r="D10" s="191"/>
      <c r="E10" s="320" t="s">
        <v>20</v>
      </c>
      <c r="F10" s="325">
        <f>SUM(F6:F9)</f>
        <v>530</v>
      </c>
      <c r="G10" s="142"/>
      <c r="H10" s="17">
        <f t="shared" ref="H10:X10" si="0">SUM(H6:H9)</f>
        <v>28.19</v>
      </c>
      <c r="I10" s="15">
        <f t="shared" si="0"/>
        <v>12.519999999999998</v>
      </c>
      <c r="J10" s="18">
        <f t="shared" si="0"/>
        <v>67.19</v>
      </c>
      <c r="K10" s="368">
        <f t="shared" si="0"/>
        <v>500.65999999999997</v>
      </c>
      <c r="L10" s="251">
        <f t="shared" si="0"/>
        <v>0.12</v>
      </c>
      <c r="M10" s="251">
        <f t="shared" si="0"/>
        <v>0.36</v>
      </c>
      <c r="N10" s="15">
        <f t="shared" si="0"/>
        <v>7.77</v>
      </c>
      <c r="O10" s="15">
        <f t="shared" si="0"/>
        <v>50</v>
      </c>
      <c r="P10" s="41">
        <f t="shared" si="0"/>
        <v>0.27</v>
      </c>
      <c r="Q10" s="17">
        <f t="shared" si="0"/>
        <v>233.36999999999998</v>
      </c>
      <c r="R10" s="15">
        <f t="shared" si="0"/>
        <v>311.40999999999997</v>
      </c>
      <c r="S10" s="15">
        <f t="shared" si="0"/>
        <v>58.57</v>
      </c>
      <c r="T10" s="15">
        <f t="shared" si="0"/>
        <v>1.5699999999999998</v>
      </c>
      <c r="U10" s="15">
        <f t="shared" si="0"/>
        <v>416.59000000000003</v>
      </c>
      <c r="V10" s="15">
        <f t="shared" si="0"/>
        <v>9.9999999999999985E-3</v>
      </c>
      <c r="W10" s="15">
        <f t="shared" si="0"/>
        <v>3.1E-2</v>
      </c>
      <c r="X10" s="46">
        <f t="shared" si="0"/>
        <v>0.05</v>
      </c>
    </row>
    <row r="11" spans="1:24" s="16" customFormat="1" ht="38.25" customHeight="1" thickBot="1" x14ac:dyDescent="0.4">
      <c r="A11" s="114"/>
      <c r="B11" s="143"/>
      <c r="C11" s="361"/>
      <c r="D11" s="758"/>
      <c r="E11" s="363" t="s">
        <v>21</v>
      </c>
      <c r="F11" s="364"/>
      <c r="G11" s="759"/>
      <c r="H11" s="365"/>
      <c r="I11" s="75"/>
      <c r="J11" s="366"/>
      <c r="K11" s="367">
        <f>K10/23.5</f>
        <v>21.304680851063829</v>
      </c>
      <c r="L11" s="369"/>
      <c r="M11" s="365"/>
      <c r="N11" s="75"/>
      <c r="O11" s="75"/>
      <c r="P11" s="76"/>
      <c r="Q11" s="365"/>
      <c r="R11" s="75"/>
      <c r="S11" s="75"/>
      <c r="T11" s="75"/>
      <c r="U11" s="75"/>
      <c r="V11" s="75"/>
      <c r="W11" s="75"/>
      <c r="X11" s="46"/>
    </row>
    <row r="12" spans="1:24" s="16" customFormat="1" ht="38.25" customHeight="1" x14ac:dyDescent="0.35">
      <c r="A12" s="154" t="s">
        <v>7</v>
      </c>
      <c r="B12" s="165"/>
      <c r="C12" s="298">
        <v>133</v>
      </c>
      <c r="D12" s="760" t="s">
        <v>19</v>
      </c>
      <c r="E12" s="761" t="s">
        <v>147</v>
      </c>
      <c r="F12" s="762">
        <v>60</v>
      </c>
      <c r="G12" s="298"/>
      <c r="H12" s="47">
        <v>1.24</v>
      </c>
      <c r="I12" s="37">
        <v>0.21</v>
      </c>
      <c r="J12" s="48">
        <v>6.12</v>
      </c>
      <c r="K12" s="234">
        <v>31.32</v>
      </c>
      <c r="L12" s="273">
        <v>0.01</v>
      </c>
      <c r="M12" s="47">
        <v>0.02</v>
      </c>
      <c r="N12" s="37">
        <v>1.1499999999999999</v>
      </c>
      <c r="O12" s="37">
        <v>0</v>
      </c>
      <c r="P12" s="48">
        <v>0</v>
      </c>
      <c r="Q12" s="281">
        <v>22.18</v>
      </c>
      <c r="R12" s="39">
        <v>21.4</v>
      </c>
      <c r="S12" s="39">
        <v>6.79</v>
      </c>
      <c r="T12" s="39">
        <v>0.19</v>
      </c>
      <c r="U12" s="39">
        <v>67.73</v>
      </c>
      <c r="V12" s="39">
        <v>0</v>
      </c>
      <c r="W12" s="39">
        <v>0</v>
      </c>
      <c r="X12" s="40">
        <v>0.01</v>
      </c>
    </row>
    <row r="13" spans="1:24" s="16" customFormat="1" ht="38.25" customHeight="1" x14ac:dyDescent="0.35">
      <c r="A13" s="114"/>
      <c r="B13" s="230"/>
      <c r="C13" s="144">
        <v>32</v>
      </c>
      <c r="D13" s="763" t="s">
        <v>9</v>
      </c>
      <c r="E13" s="695" t="s">
        <v>53</v>
      </c>
      <c r="F13" s="764">
        <v>200</v>
      </c>
      <c r="G13" s="144"/>
      <c r="H13" s="221">
        <v>5.88</v>
      </c>
      <c r="I13" s="84">
        <v>8.82</v>
      </c>
      <c r="J13" s="85">
        <v>9.6</v>
      </c>
      <c r="K13" s="223">
        <v>142.19999999999999</v>
      </c>
      <c r="L13" s="252">
        <v>0.04</v>
      </c>
      <c r="M13" s="80">
        <v>0.08</v>
      </c>
      <c r="N13" s="13">
        <v>2.2400000000000002</v>
      </c>
      <c r="O13" s="13">
        <v>132.44</v>
      </c>
      <c r="P13" s="43">
        <v>0.06</v>
      </c>
      <c r="Q13" s="252">
        <v>32.880000000000003</v>
      </c>
      <c r="R13" s="13">
        <v>83.64</v>
      </c>
      <c r="S13" s="33">
        <v>22.74</v>
      </c>
      <c r="T13" s="13">
        <v>1.44</v>
      </c>
      <c r="U13" s="13">
        <v>320.8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8.25" customHeight="1" x14ac:dyDescent="0.35">
      <c r="A14" s="114"/>
      <c r="B14" s="194" t="s">
        <v>74</v>
      </c>
      <c r="C14" s="176">
        <v>90</v>
      </c>
      <c r="D14" s="549" t="s">
        <v>10</v>
      </c>
      <c r="E14" s="563" t="s">
        <v>116</v>
      </c>
      <c r="F14" s="585">
        <v>90</v>
      </c>
      <c r="G14" s="176"/>
      <c r="H14" s="261">
        <v>15.51</v>
      </c>
      <c r="I14" s="55">
        <v>15.07</v>
      </c>
      <c r="J14" s="77">
        <v>8.44</v>
      </c>
      <c r="K14" s="352">
        <v>232.47</v>
      </c>
      <c r="L14" s="444">
        <v>0.12</v>
      </c>
      <c r="M14" s="445">
        <v>0.1</v>
      </c>
      <c r="N14" s="445">
        <v>0.74</v>
      </c>
      <c r="O14" s="445">
        <v>10</v>
      </c>
      <c r="P14" s="509">
        <v>0.08</v>
      </c>
      <c r="Q14" s="444">
        <v>14.74</v>
      </c>
      <c r="R14" s="445">
        <v>135.13</v>
      </c>
      <c r="S14" s="445">
        <v>18.04</v>
      </c>
      <c r="T14" s="445">
        <v>1.43</v>
      </c>
      <c r="U14" s="445">
        <v>201.94</v>
      </c>
      <c r="V14" s="445">
        <v>3.0000000000000001E-3</v>
      </c>
      <c r="W14" s="445">
        <v>3.0000000000000001E-3</v>
      </c>
      <c r="X14" s="446">
        <v>7.0000000000000007E-2</v>
      </c>
    </row>
    <row r="15" spans="1:24" s="16" customFormat="1" ht="38.25" customHeight="1" x14ac:dyDescent="0.35">
      <c r="A15" s="116"/>
      <c r="B15" s="195" t="s">
        <v>75</v>
      </c>
      <c r="C15" s="177">
        <v>88</v>
      </c>
      <c r="D15" s="476" t="s">
        <v>10</v>
      </c>
      <c r="E15" s="748" t="s">
        <v>181</v>
      </c>
      <c r="F15" s="583">
        <v>90</v>
      </c>
      <c r="G15" s="177"/>
      <c r="H15" s="355">
        <v>18</v>
      </c>
      <c r="I15" s="58">
        <v>16.5</v>
      </c>
      <c r="J15" s="78">
        <v>2.89</v>
      </c>
      <c r="K15" s="353">
        <v>232.8</v>
      </c>
      <c r="L15" s="437">
        <v>0.05</v>
      </c>
      <c r="M15" s="83">
        <v>0.13</v>
      </c>
      <c r="N15" s="83">
        <v>0.55000000000000004</v>
      </c>
      <c r="O15" s="83">
        <v>0</v>
      </c>
      <c r="P15" s="498">
        <v>0</v>
      </c>
      <c r="Q15" s="437">
        <v>11.7</v>
      </c>
      <c r="R15" s="83">
        <v>170.76</v>
      </c>
      <c r="S15" s="83">
        <v>22.04</v>
      </c>
      <c r="T15" s="83">
        <v>2.4700000000000002</v>
      </c>
      <c r="U15" s="83">
        <v>302.3</v>
      </c>
      <c r="V15" s="83">
        <v>7.0000000000000001E-3</v>
      </c>
      <c r="W15" s="83">
        <v>0</v>
      </c>
      <c r="X15" s="438">
        <v>5.8999999999999997E-2</v>
      </c>
    </row>
    <row r="16" spans="1:24" s="16" customFormat="1" ht="38.25" customHeight="1" x14ac:dyDescent="0.35">
      <c r="A16" s="116"/>
      <c r="B16" s="142"/>
      <c r="C16" s="138">
        <v>54</v>
      </c>
      <c r="D16" s="160" t="s">
        <v>49</v>
      </c>
      <c r="E16" s="191" t="s">
        <v>43</v>
      </c>
      <c r="F16" s="142">
        <v>150</v>
      </c>
      <c r="G16" s="138"/>
      <c r="H16" s="289">
        <v>7.26</v>
      </c>
      <c r="I16" s="20">
        <v>4.96</v>
      </c>
      <c r="J16" s="46">
        <v>31.76</v>
      </c>
      <c r="K16" s="288">
        <v>198.84</v>
      </c>
      <c r="L16" s="289">
        <v>0.19</v>
      </c>
      <c r="M16" s="19">
        <v>0.1</v>
      </c>
      <c r="N16" s="20">
        <v>0</v>
      </c>
      <c r="O16" s="20">
        <v>10</v>
      </c>
      <c r="P16" s="21">
        <v>0.06</v>
      </c>
      <c r="Q16" s="289">
        <v>13.09</v>
      </c>
      <c r="R16" s="20">
        <v>159.71</v>
      </c>
      <c r="S16" s="20">
        <v>106.22</v>
      </c>
      <c r="T16" s="20">
        <v>3.57</v>
      </c>
      <c r="U16" s="20">
        <v>193.67</v>
      </c>
      <c r="V16" s="20">
        <v>2E-3</v>
      </c>
      <c r="W16" s="20">
        <v>3.0000000000000001E-3</v>
      </c>
      <c r="X16" s="46">
        <v>0.01</v>
      </c>
    </row>
    <row r="17" spans="1:24" s="16" customFormat="1" ht="38.25" customHeight="1" x14ac:dyDescent="0.35">
      <c r="A17" s="116"/>
      <c r="B17" s="143"/>
      <c r="C17" s="138">
        <v>107</v>
      </c>
      <c r="D17" s="160" t="s">
        <v>18</v>
      </c>
      <c r="E17" s="386" t="s">
        <v>138</v>
      </c>
      <c r="F17" s="196">
        <v>200</v>
      </c>
      <c r="G17" s="138"/>
      <c r="H17" s="251">
        <v>1</v>
      </c>
      <c r="I17" s="15">
        <v>0.2</v>
      </c>
      <c r="J17" s="41">
        <v>20.2</v>
      </c>
      <c r="K17" s="271">
        <v>92</v>
      </c>
      <c r="L17" s="251">
        <v>0.02</v>
      </c>
      <c r="M17" s="17">
        <v>0.02</v>
      </c>
      <c r="N17" s="15">
        <v>4</v>
      </c>
      <c r="O17" s="15">
        <v>0</v>
      </c>
      <c r="P17" s="41">
        <v>0</v>
      </c>
      <c r="Q17" s="251">
        <v>14</v>
      </c>
      <c r="R17" s="15">
        <v>14</v>
      </c>
      <c r="S17" s="15">
        <v>8</v>
      </c>
      <c r="T17" s="15">
        <v>2.8</v>
      </c>
      <c r="U17" s="15">
        <v>240</v>
      </c>
      <c r="V17" s="15">
        <v>2E-3</v>
      </c>
      <c r="W17" s="15">
        <v>0</v>
      </c>
      <c r="X17" s="41">
        <v>0</v>
      </c>
    </row>
    <row r="18" spans="1:24" s="16" customFormat="1" ht="38.25" customHeight="1" x14ac:dyDescent="0.35">
      <c r="A18" s="116"/>
      <c r="B18" s="142"/>
      <c r="C18" s="110">
        <v>119</v>
      </c>
      <c r="D18" s="160" t="s">
        <v>14</v>
      </c>
      <c r="E18" s="191" t="s">
        <v>55</v>
      </c>
      <c r="F18" s="196">
        <v>20</v>
      </c>
      <c r="G18" s="138"/>
      <c r="H18" s="251">
        <v>1.52</v>
      </c>
      <c r="I18" s="15">
        <v>0.16</v>
      </c>
      <c r="J18" s="41">
        <v>9.84</v>
      </c>
      <c r="K18" s="271">
        <v>47</v>
      </c>
      <c r="L18" s="251">
        <v>0.02</v>
      </c>
      <c r="M18" s="15">
        <v>0.01</v>
      </c>
      <c r="N18" s="15">
        <v>0</v>
      </c>
      <c r="O18" s="15">
        <v>0</v>
      </c>
      <c r="P18" s="18">
        <v>0</v>
      </c>
      <c r="Q18" s="251">
        <v>4</v>
      </c>
      <c r="R18" s="15">
        <v>13</v>
      </c>
      <c r="S18" s="15">
        <v>2.8</v>
      </c>
      <c r="T18" s="15">
        <v>0.22</v>
      </c>
      <c r="U18" s="15">
        <v>18.600000000000001</v>
      </c>
      <c r="V18" s="15">
        <v>1E-3</v>
      </c>
      <c r="W18" s="15">
        <v>1E-3</v>
      </c>
      <c r="X18" s="41">
        <v>2.9</v>
      </c>
    </row>
    <row r="19" spans="1:24" s="16" customFormat="1" ht="38.25" customHeight="1" x14ac:dyDescent="0.35">
      <c r="A19" s="116"/>
      <c r="B19" s="142"/>
      <c r="C19" s="138">
        <v>120</v>
      </c>
      <c r="D19" s="160" t="s">
        <v>15</v>
      </c>
      <c r="E19" s="191" t="s">
        <v>47</v>
      </c>
      <c r="F19" s="143">
        <v>20</v>
      </c>
      <c r="G19" s="143"/>
      <c r="H19" s="19">
        <v>1.32</v>
      </c>
      <c r="I19" s="20">
        <v>0.24</v>
      </c>
      <c r="J19" s="21">
        <v>8.0399999999999991</v>
      </c>
      <c r="K19" s="287">
        <v>39.6</v>
      </c>
      <c r="L19" s="289">
        <v>0.03</v>
      </c>
      <c r="M19" s="19">
        <v>0.02</v>
      </c>
      <c r="N19" s="20">
        <v>0</v>
      </c>
      <c r="O19" s="20">
        <v>0</v>
      </c>
      <c r="P19" s="46">
        <v>0</v>
      </c>
      <c r="Q19" s="289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16" customFormat="1" ht="38.25" customHeight="1" x14ac:dyDescent="0.35">
      <c r="A20" s="116"/>
      <c r="B20" s="905"/>
      <c r="C20" s="194"/>
      <c r="D20" s="735"/>
      <c r="E20" s="318" t="s">
        <v>20</v>
      </c>
      <c r="F20" s="535">
        <f>F12+F13+F14+F16+F17+F18+F19</f>
        <v>740</v>
      </c>
      <c r="G20" s="569"/>
      <c r="H20" s="211">
        <f t="shared" ref="H20:X20" si="1">H12+H13+H14+H16+H17+H18+H19</f>
        <v>33.730000000000004</v>
      </c>
      <c r="I20" s="22">
        <f t="shared" si="1"/>
        <v>29.66</v>
      </c>
      <c r="J20" s="64">
        <f t="shared" si="1"/>
        <v>94</v>
      </c>
      <c r="K20" s="176">
        <f t="shared" si="1"/>
        <v>783.43000000000006</v>
      </c>
      <c r="L20" s="211">
        <f t="shared" si="1"/>
        <v>0.43000000000000005</v>
      </c>
      <c r="M20" s="22">
        <f t="shared" si="1"/>
        <v>0.35000000000000009</v>
      </c>
      <c r="N20" s="22">
        <f t="shared" si="1"/>
        <v>8.129999999999999</v>
      </c>
      <c r="O20" s="22">
        <f t="shared" si="1"/>
        <v>152.44</v>
      </c>
      <c r="P20" s="120">
        <f t="shared" si="1"/>
        <v>0.2</v>
      </c>
      <c r="Q20" s="211">
        <f t="shared" si="1"/>
        <v>106.69</v>
      </c>
      <c r="R20" s="22">
        <f t="shared" si="1"/>
        <v>456.88</v>
      </c>
      <c r="S20" s="22">
        <f t="shared" si="1"/>
        <v>173.99</v>
      </c>
      <c r="T20" s="22">
        <f t="shared" si="1"/>
        <v>10.43</v>
      </c>
      <c r="U20" s="22">
        <f t="shared" si="1"/>
        <v>1089.7399999999998</v>
      </c>
      <c r="V20" s="22">
        <f t="shared" si="1"/>
        <v>1.5000000000000003E-2</v>
      </c>
      <c r="W20" s="22">
        <f t="shared" si="1"/>
        <v>8.0000000000000002E-3</v>
      </c>
      <c r="X20" s="64">
        <f t="shared" si="1"/>
        <v>3.0259999999999998</v>
      </c>
    </row>
    <row r="21" spans="1:24" s="16" customFormat="1" ht="38.25" customHeight="1" x14ac:dyDescent="0.35">
      <c r="A21" s="116"/>
      <c r="B21" s="906"/>
      <c r="C21" s="426"/>
      <c r="D21" s="765"/>
      <c r="E21" s="319" t="s">
        <v>20</v>
      </c>
      <c r="F21" s="533">
        <f>F12+F13+F15+F16+F17+F18+F19</f>
        <v>740</v>
      </c>
      <c r="G21" s="310"/>
      <c r="H21" s="322">
        <f t="shared" ref="H21:X21" si="2">H12+H13+H15+H16+H17+H18+H19</f>
        <v>36.220000000000006</v>
      </c>
      <c r="I21" s="57">
        <f t="shared" si="2"/>
        <v>31.09</v>
      </c>
      <c r="J21" s="79">
        <f t="shared" si="2"/>
        <v>88.450000000000017</v>
      </c>
      <c r="K21" s="484">
        <f t="shared" si="2"/>
        <v>783.76</v>
      </c>
      <c r="L21" s="322">
        <f t="shared" si="2"/>
        <v>0.3600000000000001</v>
      </c>
      <c r="M21" s="57">
        <f t="shared" si="2"/>
        <v>0.38000000000000006</v>
      </c>
      <c r="N21" s="57">
        <f t="shared" si="2"/>
        <v>7.94</v>
      </c>
      <c r="O21" s="57">
        <f t="shared" si="2"/>
        <v>142.44</v>
      </c>
      <c r="P21" s="840">
        <f t="shared" si="2"/>
        <v>0.12</v>
      </c>
      <c r="Q21" s="322">
        <f t="shared" si="2"/>
        <v>103.65</v>
      </c>
      <c r="R21" s="57">
        <f t="shared" si="2"/>
        <v>492.51</v>
      </c>
      <c r="S21" s="57">
        <f t="shared" si="2"/>
        <v>177.99</v>
      </c>
      <c r="T21" s="57">
        <f t="shared" si="2"/>
        <v>11.469999999999999</v>
      </c>
      <c r="U21" s="57">
        <f t="shared" si="2"/>
        <v>1190.0999999999999</v>
      </c>
      <c r="V21" s="57">
        <f t="shared" si="2"/>
        <v>1.9000000000000003E-2</v>
      </c>
      <c r="W21" s="57">
        <f t="shared" si="2"/>
        <v>5.0000000000000001E-3</v>
      </c>
      <c r="X21" s="79">
        <f t="shared" si="2"/>
        <v>3.0149999999999997</v>
      </c>
    </row>
    <row r="22" spans="1:24" s="16" customFormat="1" ht="38.25" customHeight="1" x14ac:dyDescent="0.35">
      <c r="A22" s="116"/>
      <c r="B22" s="905"/>
      <c r="C22" s="384"/>
      <c r="D22" s="766"/>
      <c r="E22" s="318" t="s">
        <v>21</v>
      </c>
      <c r="F22" s="538"/>
      <c r="G22" s="545"/>
      <c r="H22" s="211"/>
      <c r="I22" s="22"/>
      <c r="J22" s="64"/>
      <c r="K22" s="542">
        <f>K20/23.5</f>
        <v>33.337446808510641</v>
      </c>
      <c r="L22" s="211"/>
      <c r="M22" s="22"/>
      <c r="N22" s="22"/>
      <c r="O22" s="22"/>
      <c r="P22" s="120"/>
      <c r="Q22" s="211"/>
      <c r="R22" s="22"/>
      <c r="S22" s="22"/>
      <c r="T22" s="22"/>
      <c r="U22" s="22"/>
      <c r="V22" s="22"/>
      <c r="W22" s="22"/>
      <c r="X22" s="64"/>
    </row>
    <row r="23" spans="1:24" s="16" customFormat="1" ht="38.25" customHeight="1" thickBot="1" x14ac:dyDescent="0.4">
      <c r="A23" s="277"/>
      <c r="B23" s="907"/>
      <c r="C23" s="577"/>
      <c r="D23" s="767"/>
      <c r="E23" s="598" t="s">
        <v>21</v>
      </c>
      <c r="F23" s="768"/>
      <c r="G23" s="769"/>
      <c r="H23" s="770"/>
      <c r="I23" s="771"/>
      <c r="J23" s="772"/>
      <c r="K23" s="463">
        <f>K21/23.5</f>
        <v>33.351489361702129</v>
      </c>
      <c r="L23" s="770"/>
      <c r="M23" s="771"/>
      <c r="N23" s="771"/>
      <c r="O23" s="771"/>
      <c r="P23" s="773"/>
      <c r="Q23" s="770"/>
      <c r="R23" s="771"/>
      <c r="S23" s="771"/>
      <c r="T23" s="771"/>
      <c r="U23" s="771"/>
      <c r="V23" s="771"/>
      <c r="W23" s="771"/>
      <c r="X23" s="772"/>
    </row>
    <row r="24" spans="1:24" x14ac:dyDescent="0.35">
      <c r="A24" s="9"/>
      <c r="C24" s="31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x14ac:dyDescent="0.35">
      <c r="A25" s="697" t="s">
        <v>143</v>
      </c>
      <c r="B25" s="914"/>
      <c r="C25" s="698"/>
      <c r="D25" s="699"/>
      <c r="E25" s="28"/>
      <c r="F25" s="2"/>
      <c r="G25" s="9"/>
      <c r="H25" s="9"/>
      <c r="I25" s="9"/>
      <c r="J25" s="2"/>
      <c r="K25" s="2"/>
      <c r="L25" s="2"/>
      <c r="M25" s="2"/>
      <c r="N25" s="2"/>
    </row>
    <row r="26" spans="1:24" x14ac:dyDescent="0.35">
      <c r="A26" s="700" t="s">
        <v>67</v>
      </c>
      <c r="B26" s="910"/>
      <c r="C26" s="701"/>
      <c r="D26" s="701"/>
      <c r="G26" s="11"/>
      <c r="H26" s="9"/>
      <c r="I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zoomScale="70" zoomScaleNormal="70" workbookViewId="0">
      <selection activeCell="E10" sqref="E10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704" t="s">
        <v>39</v>
      </c>
      <c r="D4" s="774"/>
      <c r="E4" s="775"/>
      <c r="F4" s="703"/>
      <c r="G4" s="704"/>
      <c r="H4" s="1066" t="s">
        <v>22</v>
      </c>
      <c r="I4" s="1067"/>
      <c r="J4" s="1068"/>
      <c r="K4" s="776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28.5" customHeight="1" thickBot="1" x14ac:dyDescent="0.4">
      <c r="A5" s="151" t="s">
        <v>0</v>
      </c>
      <c r="B5" s="604"/>
      <c r="C5" s="267" t="s">
        <v>40</v>
      </c>
      <c r="D5" s="777" t="s">
        <v>41</v>
      </c>
      <c r="E5" s="267" t="s">
        <v>38</v>
      </c>
      <c r="F5" s="534" t="s">
        <v>26</v>
      </c>
      <c r="G5" s="267" t="s">
        <v>37</v>
      </c>
      <c r="H5" s="534" t="s">
        <v>27</v>
      </c>
      <c r="I5" s="523" t="s">
        <v>28</v>
      </c>
      <c r="J5" s="534" t="s">
        <v>29</v>
      </c>
      <c r="K5" s="778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547" t="s">
        <v>124</v>
      </c>
      <c r="Q5" s="547" t="s">
        <v>33</v>
      </c>
      <c r="R5" s="547" t="s">
        <v>34</v>
      </c>
      <c r="S5" s="547" t="s">
        <v>35</v>
      </c>
      <c r="T5" s="547" t="s">
        <v>36</v>
      </c>
      <c r="U5" s="547" t="s">
        <v>125</v>
      </c>
      <c r="V5" s="547" t="s">
        <v>126</v>
      </c>
      <c r="W5" s="547" t="s">
        <v>127</v>
      </c>
      <c r="X5" s="704" t="s">
        <v>128</v>
      </c>
    </row>
    <row r="6" spans="1:24" s="16" customFormat="1" ht="28.5" customHeight="1" x14ac:dyDescent="0.35">
      <c r="A6" s="150"/>
      <c r="B6" s="86"/>
      <c r="C6" s="606">
        <v>1</v>
      </c>
      <c r="D6" s="415" t="s">
        <v>19</v>
      </c>
      <c r="E6" s="711" t="s">
        <v>12</v>
      </c>
      <c r="F6" s="568">
        <v>20</v>
      </c>
      <c r="G6" s="779"/>
      <c r="H6" s="281">
        <v>4.6399999999999997</v>
      </c>
      <c r="I6" s="39">
        <v>5.9</v>
      </c>
      <c r="J6" s="40">
        <v>0</v>
      </c>
      <c r="K6" s="332">
        <v>72.8</v>
      </c>
      <c r="L6" s="301">
        <v>0.01</v>
      </c>
      <c r="M6" s="93">
        <v>0.06</v>
      </c>
      <c r="N6" s="93">
        <v>140</v>
      </c>
      <c r="O6" s="93">
        <v>0.06</v>
      </c>
      <c r="P6" s="94">
        <v>0.19</v>
      </c>
      <c r="Q6" s="301">
        <v>176</v>
      </c>
      <c r="R6" s="93">
        <v>100</v>
      </c>
      <c r="S6" s="93">
        <v>7</v>
      </c>
      <c r="T6" s="93">
        <v>0.2</v>
      </c>
      <c r="U6" s="93">
        <v>17.600000000000001</v>
      </c>
      <c r="V6" s="93">
        <v>0</v>
      </c>
      <c r="W6" s="93">
        <v>0</v>
      </c>
      <c r="X6" s="95">
        <v>0</v>
      </c>
    </row>
    <row r="7" spans="1:24" s="16" customFormat="1" ht="39" customHeight="1" x14ac:dyDescent="0.35">
      <c r="A7" s="114" t="s">
        <v>6</v>
      </c>
      <c r="B7" s="159"/>
      <c r="C7" s="600">
        <v>80</v>
      </c>
      <c r="D7" s="161" t="s">
        <v>10</v>
      </c>
      <c r="E7" s="337" t="s">
        <v>99</v>
      </c>
      <c r="F7" s="238">
        <v>90</v>
      </c>
      <c r="G7" s="109"/>
      <c r="H7" s="251">
        <v>14.84</v>
      </c>
      <c r="I7" s="15">
        <v>12.69</v>
      </c>
      <c r="J7" s="41">
        <v>4.46</v>
      </c>
      <c r="K7" s="271">
        <v>191.87</v>
      </c>
      <c r="L7" s="251">
        <v>0.06</v>
      </c>
      <c r="M7" s="17">
        <v>0.11</v>
      </c>
      <c r="N7" s="15">
        <v>1.48</v>
      </c>
      <c r="O7" s="15">
        <v>30</v>
      </c>
      <c r="P7" s="41">
        <v>0</v>
      </c>
      <c r="Q7" s="251">
        <v>20.21</v>
      </c>
      <c r="R7" s="15">
        <v>120.74</v>
      </c>
      <c r="S7" s="15">
        <v>17.46</v>
      </c>
      <c r="T7" s="15">
        <v>1.23</v>
      </c>
      <c r="U7" s="15">
        <v>204.01</v>
      </c>
      <c r="V7" s="15">
        <v>3.0000000000000001E-3</v>
      </c>
      <c r="W7" s="15">
        <v>0</v>
      </c>
      <c r="X7" s="46">
        <v>0.09</v>
      </c>
    </row>
    <row r="8" spans="1:24" s="16" customFormat="1" ht="39" customHeight="1" x14ac:dyDescent="0.35">
      <c r="A8" s="114"/>
      <c r="B8" s="159"/>
      <c r="C8" s="157">
        <v>65</v>
      </c>
      <c r="D8" s="338" t="s">
        <v>64</v>
      </c>
      <c r="E8" s="338" t="s">
        <v>54</v>
      </c>
      <c r="F8" s="144">
        <v>150</v>
      </c>
      <c r="G8" s="108"/>
      <c r="H8" s="252">
        <v>6.76</v>
      </c>
      <c r="I8" s="13">
        <v>3.93</v>
      </c>
      <c r="J8" s="43">
        <v>41.29</v>
      </c>
      <c r="K8" s="110">
        <v>227.48</v>
      </c>
      <c r="L8" s="252">
        <v>0.08</v>
      </c>
      <c r="M8" s="80">
        <v>0.03</v>
      </c>
      <c r="N8" s="13">
        <v>0</v>
      </c>
      <c r="O8" s="13">
        <v>10</v>
      </c>
      <c r="P8" s="43">
        <v>0.06</v>
      </c>
      <c r="Q8" s="252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59"/>
      <c r="C9" s="600">
        <v>160</v>
      </c>
      <c r="D9" s="338" t="s">
        <v>63</v>
      </c>
      <c r="E9" s="695" t="s">
        <v>104</v>
      </c>
      <c r="F9" s="696">
        <v>200</v>
      </c>
      <c r="G9" s="108"/>
      <c r="H9" s="251">
        <v>0.06</v>
      </c>
      <c r="I9" s="15">
        <v>0</v>
      </c>
      <c r="J9" s="41">
        <v>19.25</v>
      </c>
      <c r="K9" s="271">
        <v>76.95</v>
      </c>
      <c r="L9" s="251">
        <v>0</v>
      </c>
      <c r="M9" s="17">
        <v>0</v>
      </c>
      <c r="N9" s="15">
        <v>48</v>
      </c>
      <c r="O9" s="15">
        <v>0</v>
      </c>
      <c r="P9" s="41">
        <v>0</v>
      </c>
      <c r="Q9" s="251">
        <v>4.01</v>
      </c>
      <c r="R9" s="15">
        <v>9.17</v>
      </c>
      <c r="S9" s="15">
        <v>1.33</v>
      </c>
      <c r="T9" s="15">
        <v>0.37</v>
      </c>
      <c r="U9" s="15">
        <v>9.3000000000000007</v>
      </c>
      <c r="V9" s="15">
        <v>0</v>
      </c>
      <c r="W9" s="15">
        <v>0</v>
      </c>
      <c r="X9" s="41">
        <v>0</v>
      </c>
    </row>
    <row r="10" spans="1:24" s="16" customFormat="1" ht="39" customHeight="1" x14ac:dyDescent="0.35">
      <c r="A10" s="114"/>
      <c r="B10" s="159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7">
        <v>0.01</v>
      </c>
      <c r="N10" s="15">
        <v>0</v>
      </c>
      <c r="O10" s="15">
        <v>0</v>
      </c>
      <c r="P10" s="41">
        <v>0</v>
      </c>
      <c r="Q10" s="251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16" customFormat="1" ht="39" customHeight="1" x14ac:dyDescent="0.35">
      <c r="A11" s="114"/>
      <c r="B11" s="159"/>
      <c r="C11" s="156">
        <v>120</v>
      </c>
      <c r="D11" s="160" t="s">
        <v>15</v>
      </c>
      <c r="E11" s="160" t="s">
        <v>47</v>
      </c>
      <c r="F11" s="142">
        <v>20</v>
      </c>
      <c r="G11" s="138"/>
      <c r="H11" s="251">
        <v>1.32</v>
      </c>
      <c r="I11" s="15">
        <v>0.24</v>
      </c>
      <c r="J11" s="41">
        <v>8.0399999999999991</v>
      </c>
      <c r="K11" s="272">
        <v>39.6</v>
      </c>
      <c r="L11" s="289">
        <v>0.03</v>
      </c>
      <c r="M11" s="19">
        <v>0.02</v>
      </c>
      <c r="N11" s="20">
        <v>0</v>
      </c>
      <c r="O11" s="20">
        <v>0</v>
      </c>
      <c r="P11" s="46">
        <v>0</v>
      </c>
      <c r="Q11" s="28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59"/>
      <c r="C12" s="600"/>
      <c r="D12" s="161"/>
      <c r="E12" s="320" t="s">
        <v>20</v>
      </c>
      <c r="F12" s="284">
        <f>F6+F7+F8+F9+F10+F11</f>
        <v>500</v>
      </c>
      <c r="G12" s="109"/>
      <c r="H12" s="289">
        <f t="shared" ref="H12:X12" si="0">H6+H7+H8+H9+H10+H11</f>
        <v>29.14</v>
      </c>
      <c r="I12" s="20">
        <f t="shared" si="0"/>
        <v>22.919999999999998</v>
      </c>
      <c r="J12" s="46">
        <f t="shared" si="0"/>
        <v>82.88</v>
      </c>
      <c r="K12" s="339">
        <f t="shared" si="0"/>
        <v>655.7</v>
      </c>
      <c r="L12" s="289">
        <f t="shared" si="0"/>
        <v>0.19999999999999998</v>
      </c>
      <c r="M12" s="19">
        <f t="shared" si="0"/>
        <v>0.22999999999999998</v>
      </c>
      <c r="N12" s="20">
        <f t="shared" si="0"/>
        <v>189.48</v>
      </c>
      <c r="O12" s="20">
        <f t="shared" si="0"/>
        <v>40.06</v>
      </c>
      <c r="P12" s="46">
        <f t="shared" si="0"/>
        <v>0.25</v>
      </c>
      <c r="Q12" s="289">
        <f t="shared" si="0"/>
        <v>223.56</v>
      </c>
      <c r="R12" s="20">
        <f t="shared" si="0"/>
        <v>323.74</v>
      </c>
      <c r="S12" s="20">
        <f t="shared" si="0"/>
        <v>47.129999999999995</v>
      </c>
      <c r="T12" s="20">
        <f t="shared" si="0"/>
        <v>3.7300000000000004</v>
      </c>
      <c r="U12" s="20">
        <f t="shared" si="0"/>
        <v>369.01000000000005</v>
      </c>
      <c r="V12" s="20">
        <f t="shared" si="0"/>
        <v>6.0000000000000001E-3</v>
      </c>
      <c r="W12" s="20">
        <f t="shared" si="0"/>
        <v>2E-3</v>
      </c>
      <c r="X12" s="46">
        <f t="shared" si="0"/>
        <v>3</v>
      </c>
    </row>
    <row r="13" spans="1:24" s="16" customFormat="1" ht="39" customHeight="1" thickBot="1" x14ac:dyDescent="0.4">
      <c r="A13" s="341"/>
      <c r="B13" s="692"/>
      <c r="C13" s="283"/>
      <c r="D13" s="266"/>
      <c r="E13" s="363" t="s">
        <v>21</v>
      </c>
      <c r="F13" s="146"/>
      <c r="G13" s="218"/>
      <c r="H13" s="258"/>
      <c r="I13" s="163"/>
      <c r="J13" s="164"/>
      <c r="K13" s="340">
        <f>K12/23.5</f>
        <v>27.902127659574472</v>
      </c>
      <c r="L13" s="258"/>
      <c r="M13" s="219"/>
      <c r="N13" s="163"/>
      <c r="O13" s="163"/>
      <c r="P13" s="164"/>
      <c r="Q13" s="258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30" t="s">
        <v>7</v>
      </c>
      <c r="B14" s="130"/>
      <c r="C14" s="419">
        <v>25</v>
      </c>
      <c r="D14" s="286" t="s">
        <v>19</v>
      </c>
      <c r="E14" s="362" t="s">
        <v>50</v>
      </c>
      <c r="F14" s="381">
        <v>150</v>
      </c>
      <c r="G14" s="147"/>
      <c r="H14" s="47">
        <v>0.6</v>
      </c>
      <c r="I14" s="37">
        <v>0.45</v>
      </c>
      <c r="J14" s="48">
        <v>15.45</v>
      </c>
      <c r="K14" s="204">
        <v>70.5</v>
      </c>
      <c r="L14" s="273">
        <v>0.03</v>
      </c>
      <c r="M14" s="47">
        <v>0.05</v>
      </c>
      <c r="N14" s="37">
        <v>7.5</v>
      </c>
      <c r="O14" s="37">
        <v>0</v>
      </c>
      <c r="P14" s="232">
        <v>0</v>
      </c>
      <c r="Q14" s="273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0">
        <v>0.01</v>
      </c>
    </row>
    <row r="15" spans="1:24" s="16" customFormat="1" ht="39" customHeight="1" x14ac:dyDescent="0.35">
      <c r="A15" s="935"/>
      <c r="B15" s="159"/>
      <c r="C15" s="157">
        <v>37</v>
      </c>
      <c r="D15" s="160" t="s">
        <v>9</v>
      </c>
      <c r="E15" s="186" t="s">
        <v>56</v>
      </c>
      <c r="F15" s="196">
        <v>200</v>
      </c>
      <c r="G15" s="138"/>
      <c r="H15" s="252">
        <v>5.78</v>
      </c>
      <c r="I15" s="13">
        <v>5.5</v>
      </c>
      <c r="J15" s="43">
        <v>10.8</v>
      </c>
      <c r="K15" s="110">
        <v>115.7</v>
      </c>
      <c r="L15" s="252">
        <v>7.0000000000000007E-2</v>
      </c>
      <c r="M15" s="80">
        <v>7.0000000000000007E-2</v>
      </c>
      <c r="N15" s="13">
        <v>5.69</v>
      </c>
      <c r="O15" s="13">
        <v>110</v>
      </c>
      <c r="P15" s="43">
        <v>0</v>
      </c>
      <c r="Q15" s="252">
        <v>14.22</v>
      </c>
      <c r="R15" s="13">
        <v>82.61</v>
      </c>
      <c r="S15" s="13">
        <v>21.99</v>
      </c>
      <c r="T15" s="13">
        <v>1.22</v>
      </c>
      <c r="U15" s="13">
        <v>398.71</v>
      </c>
      <c r="V15" s="13">
        <v>5.0000000000000001E-3</v>
      </c>
      <c r="W15" s="13">
        <v>0</v>
      </c>
      <c r="X15" s="43">
        <v>0.04</v>
      </c>
    </row>
    <row r="16" spans="1:24" s="16" customFormat="1" ht="39" customHeight="1" x14ac:dyDescent="0.35">
      <c r="A16" s="116"/>
      <c r="B16" s="934"/>
      <c r="C16" s="157">
        <v>75</v>
      </c>
      <c r="D16" s="763" t="s">
        <v>10</v>
      </c>
      <c r="E16" s="695" t="s">
        <v>65</v>
      </c>
      <c r="F16" s="764">
        <v>90</v>
      </c>
      <c r="G16" s="144"/>
      <c r="H16" s="344">
        <v>12.86</v>
      </c>
      <c r="I16" s="29">
        <v>1.65</v>
      </c>
      <c r="J16" s="30">
        <v>4.9400000000000004</v>
      </c>
      <c r="K16" s="343">
        <v>84.8</v>
      </c>
      <c r="L16" s="344">
        <v>0.08</v>
      </c>
      <c r="M16" s="344">
        <v>0.09</v>
      </c>
      <c r="N16" s="29">
        <v>1.36</v>
      </c>
      <c r="O16" s="29">
        <v>170</v>
      </c>
      <c r="P16" s="30">
        <v>0.16</v>
      </c>
      <c r="Q16" s="346">
        <v>36.93</v>
      </c>
      <c r="R16" s="29">
        <v>163.35</v>
      </c>
      <c r="S16" s="29">
        <v>46.53</v>
      </c>
      <c r="T16" s="29">
        <v>0.85</v>
      </c>
      <c r="U16" s="29">
        <v>346.72</v>
      </c>
      <c r="V16" s="29">
        <v>0.11</v>
      </c>
      <c r="W16" s="29">
        <v>1.2E-2</v>
      </c>
      <c r="X16" s="92">
        <v>0.51</v>
      </c>
    </row>
    <row r="17" spans="1:24" s="16" customFormat="1" ht="39" customHeight="1" x14ac:dyDescent="0.35">
      <c r="A17" s="116"/>
      <c r="B17" s="934"/>
      <c r="C17" s="157">
        <v>53</v>
      </c>
      <c r="D17" s="763" t="s">
        <v>64</v>
      </c>
      <c r="E17" s="338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2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39" customHeight="1" x14ac:dyDescent="0.35">
      <c r="A18" s="116"/>
      <c r="B18" s="934"/>
      <c r="C18" s="600">
        <v>104</v>
      </c>
      <c r="D18" s="338" t="s">
        <v>18</v>
      </c>
      <c r="E18" s="780" t="s">
        <v>156</v>
      </c>
      <c r="F18" s="696">
        <v>200</v>
      </c>
      <c r="G18" s="108"/>
      <c r="H18" s="251">
        <v>0</v>
      </c>
      <c r="I18" s="15">
        <v>0</v>
      </c>
      <c r="J18" s="41">
        <v>14.16</v>
      </c>
      <c r="K18" s="271">
        <v>55.48</v>
      </c>
      <c r="L18" s="251">
        <v>0.09</v>
      </c>
      <c r="M18" s="15">
        <v>0.1</v>
      </c>
      <c r="N18" s="15">
        <v>2.94</v>
      </c>
      <c r="O18" s="15">
        <v>80</v>
      </c>
      <c r="P18" s="18">
        <v>0.96</v>
      </c>
      <c r="Q18" s="251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41">
        <v>0</v>
      </c>
    </row>
    <row r="19" spans="1:24" s="16" customFormat="1" ht="39" customHeight="1" x14ac:dyDescent="0.35">
      <c r="A19" s="116"/>
      <c r="B19" s="934"/>
      <c r="C19" s="158">
        <v>119</v>
      </c>
      <c r="D19" s="191" t="s">
        <v>14</v>
      </c>
      <c r="E19" s="160" t="s">
        <v>55</v>
      </c>
      <c r="F19" s="138">
        <v>45</v>
      </c>
      <c r="G19" s="142"/>
      <c r="H19" s="17">
        <v>3.42</v>
      </c>
      <c r="I19" s="15">
        <v>0.36</v>
      </c>
      <c r="J19" s="18">
        <v>22.14</v>
      </c>
      <c r="K19" s="202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251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43">
        <v>6.53</v>
      </c>
    </row>
    <row r="20" spans="1:24" s="16" customFormat="1" ht="39" customHeight="1" x14ac:dyDescent="0.35">
      <c r="A20" s="116"/>
      <c r="B20" s="934"/>
      <c r="C20" s="156">
        <v>120</v>
      </c>
      <c r="D20" s="191" t="s">
        <v>15</v>
      </c>
      <c r="E20" s="160" t="s">
        <v>47</v>
      </c>
      <c r="F20" s="142">
        <v>40</v>
      </c>
      <c r="G20" s="278"/>
      <c r="H20" s="251">
        <v>2.64</v>
      </c>
      <c r="I20" s="15">
        <v>0.48</v>
      </c>
      <c r="J20" s="41">
        <v>16.079999999999998</v>
      </c>
      <c r="K20" s="209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251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41">
        <v>0.01</v>
      </c>
    </row>
    <row r="21" spans="1:24" s="16" customFormat="1" ht="39" customHeight="1" x14ac:dyDescent="0.35">
      <c r="A21" s="116"/>
      <c r="B21" s="934"/>
      <c r="C21" s="856"/>
      <c r="D21" s="713"/>
      <c r="E21" s="320" t="s">
        <v>20</v>
      </c>
      <c r="F21" s="325">
        <f>SUM(F14:F20)</f>
        <v>875</v>
      </c>
      <c r="G21" s="142"/>
      <c r="H21" s="24">
        <f t="shared" ref="H21:J21" si="1">SUM(H14:H20)</f>
        <v>28.64</v>
      </c>
      <c r="I21" s="14">
        <f t="shared" si="1"/>
        <v>13.35</v>
      </c>
      <c r="J21" s="134">
        <f t="shared" si="1"/>
        <v>117.5</v>
      </c>
      <c r="K21" s="324">
        <f>SUM(K14:K20)</f>
        <v>702.92000000000007</v>
      </c>
      <c r="L21" s="24">
        <f t="shared" ref="L21:X21" si="2">SUM(L14:L20)</f>
        <v>0.42</v>
      </c>
      <c r="M21" s="24">
        <f t="shared" si="2"/>
        <v>0.37</v>
      </c>
      <c r="N21" s="14">
        <f t="shared" si="2"/>
        <v>17.490000000000002</v>
      </c>
      <c r="O21" s="14">
        <f t="shared" si="2"/>
        <v>380</v>
      </c>
      <c r="P21" s="134">
        <f t="shared" si="2"/>
        <v>1.21</v>
      </c>
      <c r="Q21" s="210">
        <f t="shared" si="2"/>
        <v>106.54</v>
      </c>
      <c r="R21" s="14">
        <f t="shared" si="2"/>
        <v>426.54999999999995</v>
      </c>
      <c r="S21" s="14">
        <f t="shared" si="2"/>
        <v>133.44999999999999</v>
      </c>
      <c r="T21" s="14">
        <f t="shared" si="2"/>
        <v>4.59</v>
      </c>
      <c r="U21" s="14">
        <f t="shared" si="2"/>
        <v>1157.05</v>
      </c>
      <c r="V21" s="14">
        <f t="shared" si="2"/>
        <v>0.11976000000000001</v>
      </c>
      <c r="W21" s="14">
        <f t="shared" si="2"/>
        <v>2.4199999999999999E-2</v>
      </c>
      <c r="X21" s="44">
        <f t="shared" si="2"/>
        <v>7.12</v>
      </c>
    </row>
    <row r="22" spans="1:24" s="16" customFormat="1" ht="39" customHeight="1" thickBot="1" x14ac:dyDescent="0.4">
      <c r="A22" s="277"/>
      <c r="B22" s="380"/>
      <c r="C22" s="857"/>
      <c r="D22" s="716"/>
      <c r="E22" s="363" t="s">
        <v>21</v>
      </c>
      <c r="F22" s="716"/>
      <c r="G22" s="714"/>
      <c r="H22" s="721"/>
      <c r="I22" s="722"/>
      <c r="J22" s="781"/>
      <c r="K22" s="625">
        <f>K21/23.5</f>
        <v>29.911489361702131</v>
      </c>
      <c r="L22" s="721"/>
      <c r="M22" s="721"/>
      <c r="N22" s="722"/>
      <c r="O22" s="722"/>
      <c r="P22" s="781"/>
      <c r="Q22" s="720"/>
      <c r="R22" s="722"/>
      <c r="S22" s="722"/>
      <c r="T22" s="722"/>
      <c r="U22" s="722"/>
      <c r="V22" s="722"/>
      <c r="W22" s="722"/>
      <c r="X22" s="723"/>
    </row>
    <row r="23" spans="1:24" x14ac:dyDescent="0.35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" x14ac:dyDescent="0.35">
      <c r="D24" s="11"/>
      <c r="E24" s="25"/>
      <c r="F24" s="26"/>
      <c r="G24" s="11"/>
      <c r="H24" s="9"/>
      <c r="I24" s="11"/>
      <c r="J24" s="1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50"/>
      <c r="B4" s="127"/>
      <c r="C4" s="852" t="s">
        <v>39</v>
      </c>
      <c r="D4" s="782"/>
      <c r="E4" s="775"/>
      <c r="F4" s="704"/>
      <c r="G4" s="703"/>
      <c r="H4" s="810" t="s">
        <v>22</v>
      </c>
      <c r="I4" s="709"/>
      <c r="J4" s="860"/>
      <c r="K4" s="709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47" s="16" customFormat="1" ht="28.5" customHeight="1" thickBot="1" x14ac:dyDescent="0.4">
      <c r="A5" s="151" t="s">
        <v>0</v>
      </c>
      <c r="B5" s="128"/>
      <c r="C5" s="838" t="s">
        <v>40</v>
      </c>
      <c r="D5" s="756" t="s">
        <v>41</v>
      </c>
      <c r="E5" s="113" t="s">
        <v>38</v>
      </c>
      <c r="F5" s="113" t="s">
        <v>26</v>
      </c>
      <c r="G5" s="107" t="s">
        <v>37</v>
      </c>
      <c r="H5" s="523" t="s">
        <v>27</v>
      </c>
      <c r="I5" s="523" t="s">
        <v>28</v>
      </c>
      <c r="J5" s="523" t="s">
        <v>29</v>
      </c>
      <c r="K5" s="71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47" s="16" customFormat="1" ht="19.5" customHeight="1" x14ac:dyDescent="0.35">
      <c r="A6" s="154" t="s">
        <v>6</v>
      </c>
      <c r="B6" s="1032"/>
      <c r="C6" s="138">
        <v>24</v>
      </c>
      <c r="D6" s="779" t="s">
        <v>19</v>
      </c>
      <c r="E6" s="415" t="s">
        <v>120</v>
      </c>
      <c r="F6" s="314">
        <v>150</v>
      </c>
      <c r="G6" s="415"/>
      <c r="H6" s="38">
        <v>0.6</v>
      </c>
      <c r="I6" s="39">
        <v>0.6</v>
      </c>
      <c r="J6" s="40">
        <v>14.7</v>
      </c>
      <c r="K6" s="345">
        <v>70.5</v>
      </c>
      <c r="L6" s="281">
        <v>0.05</v>
      </c>
      <c r="M6" s="38">
        <v>0.03</v>
      </c>
      <c r="N6" s="39">
        <v>15</v>
      </c>
      <c r="O6" s="39">
        <v>0</v>
      </c>
      <c r="P6" s="40">
        <v>0</v>
      </c>
      <c r="Q6" s="281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52"/>
      <c r="B7" s="159"/>
      <c r="C7" s="157">
        <v>66</v>
      </c>
      <c r="D7" s="763" t="s">
        <v>62</v>
      </c>
      <c r="E7" s="695" t="s">
        <v>57</v>
      </c>
      <c r="F7" s="764">
        <v>150</v>
      </c>
      <c r="G7" s="144"/>
      <c r="H7" s="17">
        <v>15.59</v>
      </c>
      <c r="I7" s="15">
        <v>16.45</v>
      </c>
      <c r="J7" s="41">
        <v>2.79</v>
      </c>
      <c r="K7" s="202">
        <v>222.36</v>
      </c>
      <c r="L7" s="251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51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4"/>
      <c r="B8" s="1033" t="s">
        <v>74</v>
      </c>
      <c r="C8" s="535">
        <v>161</v>
      </c>
      <c r="D8" s="187" t="s">
        <v>63</v>
      </c>
      <c r="E8" s="171" t="s">
        <v>198</v>
      </c>
      <c r="F8" s="176">
        <v>200</v>
      </c>
      <c r="G8" s="549"/>
      <c r="H8" s="61">
        <v>6.28</v>
      </c>
      <c r="I8" s="62">
        <v>4.75</v>
      </c>
      <c r="J8" s="63">
        <v>19.59</v>
      </c>
      <c r="K8" s="531">
        <v>130.79</v>
      </c>
      <c r="L8" s="321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21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4"/>
      <c r="B9" s="1034" t="s">
        <v>76</v>
      </c>
      <c r="C9" s="627">
        <v>116</v>
      </c>
      <c r="D9" s="188" t="s">
        <v>63</v>
      </c>
      <c r="E9" s="173" t="s">
        <v>93</v>
      </c>
      <c r="F9" s="177">
        <v>200</v>
      </c>
      <c r="G9" s="476"/>
      <c r="H9" s="947">
        <v>3.28</v>
      </c>
      <c r="I9" s="67">
        <v>2.56</v>
      </c>
      <c r="J9" s="119">
        <v>11.81</v>
      </c>
      <c r="K9" s="948">
        <v>83.43</v>
      </c>
      <c r="L9" s="253">
        <v>0.04</v>
      </c>
      <c r="M9" s="67">
        <v>0.14000000000000001</v>
      </c>
      <c r="N9" s="67">
        <v>0.52</v>
      </c>
      <c r="O9" s="67">
        <v>10</v>
      </c>
      <c r="P9" s="119">
        <v>0.05</v>
      </c>
      <c r="Q9" s="253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9">
        <v>0.02</v>
      </c>
    </row>
    <row r="10" spans="1:47" s="16" customFormat="1" ht="26.25" customHeight="1" x14ac:dyDescent="0.35">
      <c r="A10" s="114"/>
      <c r="B10" s="1035"/>
      <c r="C10" s="158">
        <v>121</v>
      </c>
      <c r="D10" s="191" t="s">
        <v>14</v>
      </c>
      <c r="E10" s="229" t="s">
        <v>51</v>
      </c>
      <c r="F10" s="764">
        <v>40</v>
      </c>
      <c r="G10" s="144"/>
      <c r="H10" s="17">
        <v>3</v>
      </c>
      <c r="I10" s="15">
        <v>1.1599999999999999</v>
      </c>
      <c r="J10" s="41">
        <v>19.920000000000002</v>
      </c>
      <c r="K10" s="202">
        <v>104.8</v>
      </c>
      <c r="L10" s="251">
        <v>0.04</v>
      </c>
      <c r="M10" s="15">
        <v>0.01</v>
      </c>
      <c r="N10" s="15">
        <v>0</v>
      </c>
      <c r="O10" s="15">
        <v>0</v>
      </c>
      <c r="P10" s="41">
        <v>0</v>
      </c>
      <c r="Q10" s="251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4"/>
      <c r="B11" s="1033" t="s">
        <v>74</v>
      </c>
      <c r="C11" s="950"/>
      <c r="D11" s="735"/>
      <c r="E11" s="318" t="s">
        <v>20</v>
      </c>
      <c r="F11" s="1036">
        <f>F6+F7+F8+F10</f>
        <v>540</v>
      </c>
      <c r="G11" s="1037"/>
      <c r="H11" s="1038">
        <f t="shared" ref="H11:X11" si="0">H6+H7+H8+H10</f>
        <v>25.470000000000002</v>
      </c>
      <c r="I11" s="1039">
        <f t="shared" si="0"/>
        <v>22.96</v>
      </c>
      <c r="J11" s="1040">
        <f t="shared" si="0"/>
        <v>57</v>
      </c>
      <c r="K11" s="1037">
        <f t="shared" si="0"/>
        <v>528.44999999999993</v>
      </c>
      <c r="L11" s="1041">
        <f t="shared" si="0"/>
        <v>0.22</v>
      </c>
      <c r="M11" s="1039">
        <f t="shared" si="0"/>
        <v>0.77</v>
      </c>
      <c r="N11" s="1039">
        <f t="shared" si="0"/>
        <v>16.32</v>
      </c>
      <c r="O11" s="1039">
        <f t="shared" si="0"/>
        <v>240</v>
      </c>
      <c r="P11" s="1040">
        <f t="shared" si="0"/>
        <v>2.83</v>
      </c>
      <c r="Q11" s="1041">
        <f t="shared" si="0"/>
        <v>361.89</v>
      </c>
      <c r="R11" s="1039">
        <f t="shared" si="0"/>
        <v>444.3</v>
      </c>
      <c r="S11" s="1039">
        <f t="shared" si="0"/>
        <v>62.38</v>
      </c>
      <c r="T11" s="1039">
        <f t="shared" si="0"/>
        <v>6.65</v>
      </c>
      <c r="U11" s="1039">
        <f t="shared" si="0"/>
        <v>903.78</v>
      </c>
      <c r="V11" s="1039">
        <f t="shared" si="0"/>
        <v>2.3629999999999998E-2</v>
      </c>
      <c r="W11" s="1039">
        <f t="shared" si="0"/>
        <v>3.6700000000000003E-2</v>
      </c>
      <c r="X11" s="1040">
        <f t="shared" si="0"/>
        <v>0.06</v>
      </c>
    </row>
    <row r="12" spans="1:47" s="16" customFormat="1" ht="26.25" customHeight="1" x14ac:dyDescent="0.35">
      <c r="A12" s="114"/>
      <c r="B12" s="1034" t="s">
        <v>76</v>
      </c>
      <c r="C12" s="949"/>
      <c r="D12" s="554"/>
      <c r="E12" s="319" t="s">
        <v>20</v>
      </c>
      <c r="F12" s="1042">
        <f>F6+F7+F9+F10</f>
        <v>540</v>
      </c>
      <c r="G12" s="1043"/>
      <c r="H12" s="1044">
        <f t="shared" ref="H12:X12" si="1">H6+H7+H9+H10</f>
        <v>22.470000000000002</v>
      </c>
      <c r="I12" s="1045">
        <f t="shared" si="1"/>
        <v>20.77</v>
      </c>
      <c r="J12" s="1046">
        <f t="shared" si="1"/>
        <v>49.22</v>
      </c>
      <c r="K12" s="1043">
        <f t="shared" si="1"/>
        <v>481.09000000000003</v>
      </c>
      <c r="L12" s="1047">
        <f t="shared" si="1"/>
        <v>0.2</v>
      </c>
      <c r="M12" s="1045">
        <f t="shared" si="1"/>
        <v>0.66</v>
      </c>
      <c r="N12" s="1045">
        <f t="shared" si="1"/>
        <v>15.75</v>
      </c>
      <c r="O12" s="1045">
        <f t="shared" si="1"/>
        <v>220</v>
      </c>
      <c r="P12" s="1046">
        <f t="shared" si="1"/>
        <v>2.78</v>
      </c>
      <c r="Q12" s="1047">
        <f t="shared" si="1"/>
        <v>262.42</v>
      </c>
      <c r="R12" s="1045">
        <f t="shared" si="1"/>
        <v>443.65</v>
      </c>
      <c r="S12" s="1045">
        <f t="shared" si="1"/>
        <v>104.44000000000001</v>
      </c>
      <c r="T12" s="1045">
        <f t="shared" si="1"/>
        <v>9.41</v>
      </c>
      <c r="U12" s="1045">
        <f t="shared" si="1"/>
        <v>770.28</v>
      </c>
      <c r="V12" s="1045">
        <f t="shared" si="1"/>
        <v>1.4999999999999999E-2</v>
      </c>
      <c r="W12" s="1045">
        <f t="shared" si="1"/>
        <v>3.5000000000000003E-2</v>
      </c>
      <c r="X12" s="1046">
        <f t="shared" si="1"/>
        <v>0.04</v>
      </c>
    </row>
    <row r="13" spans="1:47" s="16" customFormat="1" ht="23.25" customHeight="1" x14ac:dyDescent="0.35">
      <c r="A13" s="114"/>
      <c r="B13" s="1033" t="s">
        <v>74</v>
      </c>
      <c r="C13" s="950"/>
      <c r="D13" s="735"/>
      <c r="E13" s="318" t="s">
        <v>21</v>
      </c>
      <c r="F13" s="736"/>
      <c r="G13" s="194"/>
      <c r="H13" s="61"/>
      <c r="I13" s="62"/>
      <c r="J13" s="63"/>
      <c r="K13" s="1048"/>
      <c r="L13" s="321"/>
      <c r="M13" s="62"/>
      <c r="N13" s="62"/>
      <c r="O13" s="62"/>
      <c r="P13" s="63"/>
      <c r="Q13" s="321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4"/>
      <c r="B14" s="1034" t="s">
        <v>76</v>
      </c>
      <c r="C14" s="541"/>
      <c r="D14" s="733"/>
      <c r="E14" s="598" t="s">
        <v>21</v>
      </c>
      <c r="F14" s="178"/>
      <c r="G14" s="197"/>
      <c r="H14" s="642"/>
      <c r="I14" s="174"/>
      <c r="J14" s="175"/>
      <c r="K14" s="641"/>
      <c r="L14" s="323"/>
      <c r="M14" s="174"/>
      <c r="N14" s="174"/>
      <c r="O14" s="174"/>
      <c r="P14" s="175"/>
      <c r="Q14" s="323"/>
      <c r="R14" s="174"/>
      <c r="S14" s="174"/>
      <c r="T14" s="174"/>
      <c r="U14" s="174"/>
      <c r="V14" s="174"/>
      <c r="W14" s="174"/>
      <c r="X14" s="175"/>
    </row>
    <row r="15" spans="1:47" s="36" customFormat="1" ht="24" customHeight="1" thickBot="1" x14ac:dyDescent="0.4">
      <c r="A15" s="152"/>
      <c r="B15" s="131"/>
      <c r="C15" s="951"/>
      <c r="D15" s="952"/>
      <c r="E15" s="953" t="s">
        <v>21</v>
      </c>
      <c r="F15" s="954"/>
      <c r="G15" s="955"/>
      <c r="H15" s="956"/>
      <c r="I15" s="957"/>
      <c r="J15" s="958"/>
      <c r="K15" s="959">
        <f>K14/23.5</f>
        <v>0</v>
      </c>
      <c r="L15" s="956"/>
      <c r="M15" s="957"/>
      <c r="N15" s="957"/>
      <c r="O15" s="957"/>
      <c r="P15" s="958"/>
      <c r="Q15" s="960"/>
      <c r="R15" s="957"/>
      <c r="S15" s="957"/>
      <c r="T15" s="957"/>
      <c r="U15" s="957"/>
      <c r="V15" s="957"/>
      <c r="W15" s="957"/>
      <c r="X15" s="961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</row>
    <row r="16" spans="1:47" s="16" customFormat="1" ht="26.5" customHeight="1" x14ac:dyDescent="0.35">
      <c r="A16" s="154" t="s">
        <v>7</v>
      </c>
      <c r="B16" s="859"/>
      <c r="C16" s="165">
        <v>132</v>
      </c>
      <c r="D16" s="785" t="s">
        <v>19</v>
      </c>
      <c r="E16" s="761" t="s">
        <v>139</v>
      </c>
      <c r="F16" s="786">
        <v>60</v>
      </c>
      <c r="G16" s="299"/>
      <c r="H16" s="281">
        <v>0.75</v>
      </c>
      <c r="I16" s="39">
        <v>5.08</v>
      </c>
      <c r="J16" s="40">
        <v>4.9800000000000004</v>
      </c>
      <c r="K16" s="332">
        <v>68.55</v>
      </c>
      <c r="L16" s="358">
        <v>0.01</v>
      </c>
      <c r="M16" s="360">
        <v>0.02</v>
      </c>
      <c r="N16" s="49">
        <v>3</v>
      </c>
      <c r="O16" s="49">
        <v>0</v>
      </c>
      <c r="P16" s="50">
        <v>0</v>
      </c>
      <c r="Q16" s="360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</row>
    <row r="17" spans="1:47" s="16" customFormat="1" ht="26.5" customHeight="1" x14ac:dyDescent="0.35">
      <c r="A17" s="114"/>
      <c r="B17" s="133"/>
      <c r="C17" s="144">
        <v>138</v>
      </c>
      <c r="D17" s="338" t="s">
        <v>9</v>
      </c>
      <c r="E17" s="695" t="s">
        <v>68</v>
      </c>
      <c r="F17" s="696">
        <v>200</v>
      </c>
      <c r="G17" s="108"/>
      <c r="H17" s="252">
        <v>6.03</v>
      </c>
      <c r="I17" s="13">
        <v>6.38</v>
      </c>
      <c r="J17" s="43">
        <v>11.17</v>
      </c>
      <c r="K17" s="110">
        <v>126.47</v>
      </c>
      <c r="L17" s="252">
        <v>0.08</v>
      </c>
      <c r="M17" s="80">
        <v>0.08</v>
      </c>
      <c r="N17" s="13">
        <v>5.73</v>
      </c>
      <c r="O17" s="13">
        <v>120</v>
      </c>
      <c r="P17" s="43">
        <v>0.02</v>
      </c>
      <c r="Q17" s="80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</row>
    <row r="18" spans="1:47" s="16" customFormat="1" ht="26.5" customHeight="1" x14ac:dyDescent="0.35">
      <c r="A18" s="116"/>
      <c r="B18" s="133"/>
      <c r="C18" s="144">
        <v>126</v>
      </c>
      <c r="D18" s="338" t="s">
        <v>10</v>
      </c>
      <c r="E18" s="695" t="s">
        <v>165</v>
      </c>
      <c r="F18" s="696">
        <v>90</v>
      </c>
      <c r="G18" s="108"/>
      <c r="H18" s="252">
        <v>18.489999999999998</v>
      </c>
      <c r="I18" s="13">
        <v>18.54</v>
      </c>
      <c r="J18" s="43">
        <v>3.59</v>
      </c>
      <c r="K18" s="110">
        <v>256</v>
      </c>
      <c r="L18" s="252">
        <v>0.06</v>
      </c>
      <c r="M18" s="80">
        <v>0.14000000000000001</v>
      </c>
      <c r="N18" s="13">
        <v>1.08</v>
      </c>
      <c r="O18" s="13">
        <v>10</v>
      </c>
      <c r="P18" s="43">
        <v>0.04</v>
      </c>
      <c r="Q18" s="80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</row>
    <row r="19" spans="1:47" s="16" customFormat="1" ht="26.5" customHeight="1" x14ac:dyDescent="0.35">
      <c r="A19" s="116"/>
      <c r="B19" s="143"/>
      <c r="C19" s="600">
        <v>51</v>
      </c>
      <c r="D19" s="216" t="s">
        <v>64</v>
      </c>
      <c r="E19" s="161" t="s">
        <v>144</v>
      </c>
      <c r="F19" s="600">
        <v>150</v>
      </c>
      <c r="G19" s="180"/>
      <c r="H19" s="981">
        <v>3.33</v>
      </c>
      <c r="I19" s="982">
        <v>3.81</v>
      </c>
      <c r="J19" s="983">
        <v>26.04</v>
      </c>
      <c r="K19" s="984">
        <v>151.12</v>
      </c>
      <c r="L19" s="251">
        <v>0.15</v>
      </c>
      <c r="M19" s="15">
        <v>0.1</v>
      </c>
      <c r="N19" s="15">
        <v>14.03</v>
      </c>
      <c r="O19" s="15">
        <v>20</v>
      </c>
      <c r="P19" s="18">
        <v>0.06</v>
      </c>
      <c r="Q19" s="251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6"/>
      <c r="B20" s="133"/>
      <c r="C20" s="144">
        <v>101</v>
      </c>
      <c r="D20" s="338" t="s">
        <v>18</v>
      </c>
      <c r="E20" s="695" t="s">
        <v>69</v>
      </c>
      <c r="F20" s="696">
        <v>200</v>
      </c>
      <c r="G20" s="108"/>
      <c r="H20" s="251">
        <v>0.64</v>
      </c>
      <c r="I20" s="15">
        <v>0.25</v>
      </c>
      <c r="J20" s="41">
        <v>16.059999999999999</v>
      </c>
      <c r="K20" s="271">
        <v>79.849999999999994</v>
      </c>
      <c r="L20" s="251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6"/>
      <c r="B21" s="133"/>
      <c r="C21" s="145">
        <v>119</v>
      </c>
      <c r="D21" s="160" t="s">
        <v>14</v>
      </c>
      <c r="E21" s="160" t="s">
        <v>55</v>
      </c>
      <c r="F21" s="196">
        <v>20</v>
      </c>
      <c r="G21" s="138"/>
      <c r="H21" s="251">
        <v>1.52</v>
      </c>
      <c r="I21" s="15">
        <v>0.16</v>
      </c>
      <c r="J21" s="41">
        <v>9.84</v>
      </c>
      <c r="K21" s="271">
        <v>47</v>
      </c>
      <c r="L21" s="251">
        <v>0.02</v>
      </c>
      <c r="M21" s="15">
        <v>0.01</v>
      </c>
      <c r="N21" s="15">
        <v>0</v>
      </c>
      <c r="O21" s="15">
        <v>0</v>
      </c>
      <c r="P21" s="18">
        <v>0</v>
      </c>
      <c r="Q21" s="251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6"/>
      <c r="B22" s="133"/>
      <c r="C22" s="142">
        <v>120</v>
      </c>
      <c r="D22" s="160" t="s">
        <v>15</v>
      </c>
      <c r="E22" s="160" t="s">
        <v>47</v>
      </c>
      <c r="F22" s="142">
        <v>20</v>
      </c>
      <c r="G22" s="191"/>
      <c r="H22" s="251">
        <v>1.32</v>
      </c>
      <c r="I22" s="15">
        <v>0.24</v>
      </c>
      <c r="J22" s="41">
        <v>8.0399999999999991</v>
      </c>
      <c r="K22" s="272">
        <v>39.6</v>
      </c>
      <c r="L22" s="289">
        <v>0.03</v>
      </c>
      <c r="M22" s="19">
        <v>0.02</v>
      </c>
      <c r="N22" s="20">
        <v>0</v>
      </c>
      <c r="O22" s="20">
        <v>0</v>
      </c>
      <c r="P22" s="46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6"/>
      <c r="B23" s="133"/>
      <c r="C23" s="237"/>
      <c r="D23" s="160"/>
      <c r="E23" s="320" t="s">
        <v>20</v>
      </c>
      <c r="F23" s="327">
        <f>SUM(F16:F22)</f>
        <v>740</v>
      </c>
      <c r="G23" s="138"/>
      <c r="H23" s="210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4">
        <f>SUM(K16:K22)</f>
        <v>768.59</v>
      </c>
      <c r="L23" s="210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53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7"/>
      <c r="B24" s="313"/>
      <c r="C24" s="336"/>
      <c r="D24" s="759"/>
      <c r="E24" s="363" t="s">
        <v>21</v>
      </c>
      <c r="F24" s="714"/>
      <c r="G24" s="716"/>
      <c r="H24" s="720"/>
      <c r="I24" s="722"/>
      <c r="J24" s="723"/>
      <c r="K24" s="335">
        <f>K23/23.5</f>
        <v>32.705957446808512</v>
      </c>
      <c r="L24" s="720"/>
      <c r="M24" s="721"/>
      <c r="N24" s="722"/>
      <c r="O24" s="722"/>
      <c r="P24" s="723"/>
      <c r="Q24" s="721"/>
      <c r="R24" s="722"/>
      <c r="S24" s="787"/>
      <c r="T24" s="722"/>
      <c r="U24" s="722"/>
      <c r="V24" s="722"/>
      <c r="W24" s="787"/>
      <c r="X24" s="788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27"/>
      <c r="C4" s="703" t="s">
        <v>39</v>
      </c>
      <c r="D4" s="326"/>
      <c r="E4" s="755"/>
      <c r="F4" s="704"/>
      <c r="G4" s="703"/>
      <c r="H4" s="810" t="s">
        <v>22</v>
      </c>
      <c r="I4" s="709"/>
      <c r="J4" s="860"/>
      <c r="K4" s="709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1" t="s">
        <v>0</v>
      </c>
      <c r="B5" s="128"/>
      <c r="C5" s="107" t="s">
        <v>40</v>
      </c>
      <c r="D5" s="861" t="s">
        <v>41</v>
      </c>
      <c r="E5" s="107" t="s">
        <v>38</v>
      </c>
      <c r="F5" s="113" t="s">
        <v>26</v>
      </c>
      <c r="G5" s="107" t="s">
        <v>37</v>
      </c>
      <c r="H5" s="523" t="s">
        <v>27</v>
      </c>
      <c r="I5" s="523" t="s">
        <v>28</v>
      </c>
      <c r="J5" s="523" t="s">
        <v>29</v>
      </c>
      <c r="K5" s="710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547" t="s">
        <v>124</v>
      </c>
      <c r="Q5" s="547" t="s">
        <v>33</v>
      </c>
      <c r="R5" s="547" t="s">
        <v>34</v>
      </c>
      <c r="S5" s="547" t="s">
        <v>35</v>
      </c>
      <c r="T5" s="547" t="s">
        <v>36</v>
      </c>
      <c r="U5" s="547" t="s">
        <v>125</v>
      </c>
      <c r="V5" s="547" t="s">
        <v>126</v>
      </c>
      <c r="W5" s="547" t="s">
        <v>127</v>
      </c>
      <c r="X5" s="523" t="s">
        <v>128</v>
      </c>
    </row>
    <row r="6" spans="1:24" s="16" customFormat="1" ht="19.5" customHeight="1" x14ac:dyDescent="0.35">
      <c r="A6" s="154" t="s">
        <v>6</v>
      </c>
      <c r="B6" s="485"/>
      <c r="C6" s="486">
        <v>1</v>
      </c>
      <c r="D6" s="789" t="s">
        <v>19</v>
      </c>
      <c r="E6" s="734" t="s">
        <v>12</v>
      </c>
      <c r="F6" s="165">
        <v>15</v>
      </c>
      <c r="G6" s="487"/>
      <c r="H6" s="358">
        <v>3.48</v>
      </c>
      <c r="I6" s="49">
        <v>4.43</v>
      </c>
      <c r="J6" s="50">
        <v>0</v>
      </c>
      <c r="K6" s="488">
        <v>54.6</v>
      </c>
      <c r="L6" s="281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81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4"/>
      <c r="B7" s="131"/>
      <c r="C7" s="109">
        <v>2</v>
      </c>
      <c r="D7" s="161" t="s">
        <v>19</v>
      </c>
      <c r="E7" s="300" t="s">
        <v>183</v>
      </c>
      <c r="F7" s="143">
        <v>10</v>
      </c>
      <c r="G7" s="222"/>
      <c r="H7" s="289">
        <v>0.08</v>
      </c>
      <c r="I7" s="20">
        <v>7.25</v>
      </c>
      <c r="J7" s="46">
        <v>0.13</v>
      </c>
      <c r="K7" s="442">
        <v>66.099999999999994</v>
      </c>
      <c r="L7" s="251">
        <v>0</v>
      </c>
      <c r="M7" s="15">
        <v>0.01</v>
      </c>
      <c r="N7" s="15">
        <v>0</v>
      </c>
      <c r="O7" s="15">
        <v>50</v>
      </c>
      <c r="P7" s="18">
        <v>0.13</v>
      </c>
      <c r="Q7" s="251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4"/>
      <c r="B8" s="131"/>
      <c r="C8" s="109">
        <v>320</v>
      </c>
      <c r="D8" s="161" t="s">
        <v>62</v>
      </c>
      <c r="E8" s="300" t="s">
        <v>193</v>
      </c>
      <c r="F8" s="238">
        <v>205</v>
      </c>
      <c r="G8" s="109"/>
      <c r="H8" s="289">
        <v>6.23</v>
      </c>
      <c r="I8" s="20">
        <v>7.14</v>
      </c>
      <c r="J8" s="46">
        <v>31.66</v>
      </c>
      <c r="K8" s="694">
        <v>215.55</v>
      </c>
      <c r="L8" s="251">
        <v>0.08</v>
      </c>
      <c r="M8" s="17">
        <v>0.22</v>
      </c>
      <c r="N8" s="15">
        <v>1.64</v>
      </c>
      <c r="O8" s="15">
        <v>30</v>
      </c>
      <c r="P8" s="18">
        <v>0.15</v>
      </c>
      <c r="Q8" s="251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52"/>
      <c r="B9" s="131"/>
      <c r="C9" s="181">
        <v>114</v>
      </c>
      <c r="D9" s="160" t="s">
        <v>46</v>
      </c>
      <c r="E9" s="685" t="s">
        <v>52</v>
      </c>
      <c r="F9" s="296">
        <v>200</v>
      </c>
      <c r="G9" s="181"/>
      <c r="H9" s="251">
        <v>0</v>
      </c>
      <c r="I9" s="15">
        <v>0</v>
      </c>
      <c r="J9" s="41">
        <v>7.27</v>
      </c>
      <c r="K9" s="271">
        <v>28.73</v>
      </c>
      <c r="L9" s="251">
        <v>0</v>
      </c>
      <c r="M9" s="15">
        <v>0</v>
      </c>
      <c r="N9" s="15">
        <v>0</v>
      </c>
      <c r="O9" s="15">
        <v>0</v>
      </c>
      <c r="P9" s="18">
        <v>0</v>
      </c>
      <c r="Q9" s="251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52"/>
      <c r="B10" s="131"/>
      <c r="C10" s="181" t="s">
        <v>169</v>
      </c>
      <c r="D10" s="160" t="s">
        <v>18</v>
      </c>
      <c r="E10" s="685" t="s">
        <v>171</v>
      </c>
      <c r="F10" s="296">
        <v>200</v>
      </c>
      <c r="G10" s="181"/>
      <c r="H10" s="251">
        <v>8.25</v>
      </c>
      <c r="I10" s="15">
        <v>6.25</v>
      </c>
      <c r="J10" s="41">
        <v>22</v>
      </c>
      <c r="K10" s="271">
        <v>175</v>
      </c>
      <c r="L10" s="251"/>
      <c r="M10" s="15"/>
      <c r="N10" s="15"/>
      <c r="O10" s="15"/>
      <c r="P10" s="18"/>
      <c r="Q10" s="251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52"/>
      <c r="B11" s="131"/>
      <c r="C11" s="403">
        <v>121</v>
      </c>
      <c r="D11" s="161" t="s">
        <v>14</v>
      </c>
      <c r="E11" s="685" t="s">
        <v>51</v>
      </c>
      <c r="F11" s="296">
        <v>30</v>
      </c>
      <c r="G11" s="142"/>
      <c r="H11" s="17">
        <v>2.25</v>
      </c>
      <c r="I11" s="15">
        <v>0.87</v>
      </c>
      <c r="J11" s="18">
        <v>14.94</v>
      </c>
      <c r="K11" s="202">
        <v>78.599999999999994</v>
      </c>
      <c r="L11" s="251">
        <v>0.03</v>
      </c>
      <c r="M11" s="17">
        <v>0.01</v>
      </c>
      <c r="N11" s="15">
        <v>0</v>
      </c>
      <c r="O11" s="15">
        <v>0</v>
      </c>
      <c r="P11" s="18">
        <v>0</v>
      </c>
      <c r="Q11" s="251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52"/>
      <c r="B12" s="131"/>
      <c r="C12" s="109"/>
      <c r="D12" s="161"/>
      <c r="E12" s="311" t="s">
        <v>20</v>
      </c>
      <c r="F12" s="284">
        <f>SUM(F6:F11)</f>
        <v>660</v>
      </c>
      <c r="G12" s="285"/>
      <c r="H12" s="212">
        <f t="shared" ref="H12:X12" si="0">SUM(H6:H11)</f>
        <v>20.29</v>
      </c>
      <c r="I12" s="34">
        <f t="shared" si="0"/>
        <v>25.94</v>
      </c>
      <c r="J12" s="69">
        <f t="shared" si="0"/>
        <v>76</v>
      </c>
      <c r="K12" s="468">
        <f t="shared" si="0"/>
        <v>618.58000000000004</v>
      </c>
      <c r="L12" s="212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2">
        <f t="shared" si="0"/>
        <v>0.42000000000000004</v>
      </c>
      <c r="Q12" s="212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9">
        <f t="shared" si="0"/>
        <v>0.04</v>
      </c>
    </row>
    <row r="13" spans="1:24" s="36" customFormat="1" ht="28.5" customHeight="1" thickBot="1" x14ac:dyDescent="0.4">
      <c r="A13" s="152"/>
      <c r="B13" s="131"/>
      <c r="C13" s="109"/>
      <c r="D13" s="266"/>
      <c r="E13" s="311" t="s">
        <v>21</v>
      </c>
      <c r="F13" s="143"/>
      <c r="G13" s="109"/>
      <c r="H13" s="258"/>
      <c r="I13" s="163"/>
      <c r="J13" s="164"/>
      <c r="K13" s="490">
        <f>K12/23.5</f>
        <v>26.322553191489362</v>
      </c>
      <c r="L13" s="258"/>
      <c r="M13" s="629"/>
      <c r="N13" s="629"/>
      <c r="O13" s="629"/>
      <c r="P13" s="679"/>
      <c r="Q13" s="631"/>
      <c r="R13" s="629"/>
      <c r="S13" s="632"/>
      <c r="T13" s="629"/>
      <c r="U13" s="629"/>
      <c r="V13" s="629"/>
      <c r="W13" s="629"/>
      <c r="X13" s="630"/>
    </row>
    <row r="14" spans="1:24" s="16" customFormat="1" ht="33.75" customHeight="1" x14ac:dyDescent="0.35">
      <c r="A14" s="154" t="s">
        <v>7</v>
      </c>
      <c r="B14" s="130"/>
      <c r="C14" s="165">
        <v>25</v>
      </c>
      <c r="D14" s="286" t="s">
        <v>19</v>
      </c>
      <c r="E14" s="362" t="s">
        <v>50</v>
      </c>
      <c r="F14" s="381">
        <v>150</v>
      </c>
      <c r="G14" s="147"/>
      <c r="H14" s="47">
        <v>0.6</v>
      </c>
      <c r="I14" s="37">
        <v>0.45</v>
      </c>
      <c r="J14" s="48">
        <v>15.45</v>
      </c>
      <c r="K14" s="204">
        <v>70.5</v>
      </c>
      <c r="L14" s="273">
        <v>0.03</v>
      </c>
      <c r="M14" s="47">
        <v>0.05</v>
      </c>
      <c r="N14" s="37">
        <v>7.5</v>
      </c>
      <c r="O14" s="37">
        <v>0</v>
      </c>
      <c r="P14" s="232">
        <v>0</v>
      </c>
      <c r="Q14" s="273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0">
        <v>0.01</v>
      </c>
    </row>
    <row r="15" spans="1:24" s="16" customFormat="1" ht="33.75" customHeight="1" x14ac:dyDescent="0.35">
      <c r="A15" s="114"/>
      <c r="B15" s="133"/>
      <c r="C15" s="108">
        <v>35</v>
      </c>
      <c r="D15" s="338" t="s">
        <v>9</v>
      </c>
      <c r="E15" s="780" t="s">
        <v>71</v>
      </c>
      <c r="F15" s="696">
        <v>200</v>
      </c>
      <c r="G15" s="108"/>
      <c r="H15" s="252">
        <v>4.91</v>
      </c>
      <c r="I15" s="13">
        <v>9.9600000000000009</v>
      </c>
      <c r="J15" s="43">
        <v>9.02</v>
      </c>
      <c r="K15" s="110">
        <v>146.41</v>
      </c>
      <c r="L15" s="252">
        <v>0.04</v>
      </c>
      <c r="M15" s="80">
        <v>0.03</v>
      </c>
      <c r="N15" s="13">
        <v>0.75</v>
      </c>
      <c r="O15" s="13">
        <v>120</v>
      </c>
      <c r="P15" s="23">
        <v>0</v>
      </c>
      <c r="Q15" s="252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6"/>
      <c r="B16" s="133"/>
      <c r="C16" s="108">
        <v>89</v>
      </c>
      <c r="D16" s="338" t="s">
        <v>10</v>
      </c>
      <c r="E16" s="780" t="s">
        <v>91</v>
      </c>
      <c r="F16" s="696">
        <v>90</v>
      </c>
      <c r="G16" s="108"/>
      <c r="H16" s="252">
        <v>18.13</v>
      </c>
      <c r="I16" s="13">
        <v>17.05</v>
      </c>
      <c r="J16" s="43">
        <v>3.69</v>
      </c>
      <c r="K16" s="110">
        <v>240.96</v>
      </c>
      <c r="L16" s="404">
        <v>0.06</v>
      </c>
      <c r="M16" s="99">
        <v>0.13</v>
      </c>
      <c r="N16" s="100">
        <v>1.06</v>
      </c>
      <c r="O16" s="100">
        <v>0</v>
      </c>
      <c r="P16" s="101">
        <v>0</v>
      </c>
      <c r="Q16" s="404">
        <v>17.03</v>
      </c>
      <c r="R16" s="100">
        <v>176.72</v>
      </c>
      <c r="S16" s="100">
        <v>23.18</v>
      </c>
      <c r="T16" s="100">
        <v>2.61</v>
      </c>
      <c r="U16" s="100">
        <v>317</v>
      </c>
      <c r="V16" s="100">
        <v>7.0000000000000001E-3</v>
      </c>
      <c r="W16" s="100">
        <v>0</v>
      </c>
      <c r="X16" s="105">
        <v>0.06</v>
      </c>
    </row>
    <row r="17" spans="1:24" s="16" customFormat="1" ht="33.75" customHeight="1" x14ac:dyDescent="0.35">
      <c r="A17" s="116"/>
      <c r="B17" s="133"/>
      <c r="C17" s="144">
        <v>53</v>
      </c>
      <c r="D17" s="763" t="s">
        <v>64</v>
      </c>
      <c r="E17" s="338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2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6"/>
      <c r="B18" s="133"/>
      <c r="C18" s="223">
        <v>216</v>
      </c>
      <c r="D18" s="191" t="s">
        <v>18</v>
      </c>
      <c r="E18" s="229" t="s">
        <v>136</v>
      </c>
      <c r="F18" s="142">
        <v>200</v>
      </c>
      <c r="G18" s="713"/>
      <c r="H18" s="251">
        <v>0.25</v>
      </c>
      <c r="I18" s="15">
        <v>0</v>
      </c>
      <c r="J18" s="41">
        <v>12.73</v>
      </c>
      <c r="K18" s="202">
        <v>51.3</v>
      </c>
      <c r="L18" s="289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9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6"/>
      <c r="B19" s="133"/>
      <c r="C19" s="110">
        <v>119</v>
      </c>
      <c r="D19" s="160" t="s">
        <v>14</v>
      </c>
      <c r="E19" s="191" t="s">
        <v>55</v>
      </c>
      <c r="F19" s="196">
        <v>20</v>
      </c>
      <c r="G19" s="138"/>
      <c r="H19" s="251">
        <v>1.52</v>
      </c>
      <c r="I19" s="15">
        <v>0.16</v>
      </c>
      <c r="J19" s="41">
        <v>9.84</v>
      </c>
      <c r="K19" s="271">
        <v>47</v>
      </c>
      <c r="L19" s="251">
        <v>0.02</v>
      </c>
      <c r="M19" s="15">
        <v>0.01</v>
      </c>
      <c r="N19" s="15">
        <v>0</v>
      </c>
      <c r="O19" s="15">
        <v>0</v>
      </c>
      <c r="P19" s="18">
        <v>0</v>
      </c>
      <c r="Q19" s="251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6"/>
      <c r="B20" s="133"/>
      <c r="C20" s="138">
        <v>120</v>
      </c>
      <c r="D20" s="160" t="s">
        <v>15</v>
      </c>
      <c r="E20" s="191" t="s">
        <v>47</v>
      </c>
      <c r="F20" s="143">
        <v>20</v>
      </c>
      <c r="G20" s="143"/>
      <c r="H20" s="19">
        <v>1.32</v>
      </c>
      <c r="I20" s="20">
        <v>0.24</v>
      </c>
      <c r="J20" s="21">
        <v>8.0399999999999991</v>
      </c>
      <c r="K20" s="287">
        <v>39.6</v>
      </c>
      <c r="L20" s="289">
        <v>0.03</v>
      </c>
      <c r="M20" s="19">
        <v>0.02</v>
      </c>
      <c r="N20" s="20">
        <v>0</v>
      </c>
      <c r="O20" s="20">
        <v>0</v>
      </c>
      <c r="P20" s="46">
        <v>0</v>
      </c>
      <c r="Q20" s="289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6"/>
      <c r="B21" s="133"/>
      <c r="C21" s="278"/>
      <c r="D21" s="712"/>
      <c r="E21" s="311" t="s">
        <v>20</v>
      </c>
      <c r="F21" s="327">
        <f>F14+F15+F16+F17+F18+F19+F20+60</f>
        <v>890</v>
      </c>
      <c r="G21" s="138"/>
      <c r="H21" s="210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4">
        <f>SUM(K14:K20)</f>
        <v>787.26</v>
      </c>
      <c r="L21" s="210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4">
        <f t="shared" si="2"/>
        <v>0.09</v>
      </c>
      <c r="Q21" s="210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7"/>
      <c r="B22" s="313"/>
      <c r="C22" s="315"/>
      <c r="D22" s="714"/>
      <c r="E22" s="715" t="s">
        <v>21</v>
      </c>
      <c r="F22" s="714"/>
      <c r="G22" s="716"/>
      <c r="H22" s="720"/>
      <c r="I22" s="722"/>
      <c r="J22" s="723"/>
      <c r="K22" s="335">
        <f>K21/23.5</f>
        <v>33.500425531914892</v>
      </c>
      <c r="L22" s="720"/>
      <c r="M22" s="721"/>
      <c r="N22" s="722"/>
      <c r="O22" s="722"/>
      <c r="P22" s="781"/>
      <c r="Q22" s="720"/>
      <c r="R22" s="722"/>
      <c r="S22" s="722"/>
      <c r="T22" s="722"/>
      <c r="U22" s="722"/>
      <c r="V22" s="722"/>
      <c r="W22" s="722"/>
      <c r="X22" s="723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8" customFormat="1" ht="18" x14ac:dyDescent="0.35">
      <c r="B24" s="291"/>
      <c r="C24" s="291"/>
      <c r="D24" s="292"/>
      <c r="E24" s="293"/>
      <c r="F24" s="294"/>
      <c r="G24" s="292"/>
      <c r="H24" s="292"/>
      <c r="I24" s="292"/>
      <c r="J24" s="292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909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20"/>
      <c r="C4" s="704" t="s">
        <v>39</v>
      </c>
      <c r="D4" s="774"/>
      <c r="E4" s="775"/>
      <c r="F4" s="703"/>
      <c r="G4" s="704"/>
      <c r="H4" s="709" t="s">
        <v>22</v>
      </c>
      <c r="I4" s="709"/>
      <c r="J4" s="709"/>
      <c r="K4" s="776" t="s">
        <v>23</v>
      </c>
      <c r="L4" s="1049" t="s">
        <v>24</v>
      </c>
      <c r="M4" s="1050"/>
      <c r="N4" s="1051"/>
      <c r="O4" s="1051"/>
      <c r="P4" s="1051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28.5" customHeight="1" thickBot="1" x14ac:dyDescent="0.4">
      <c r="A5" s="151" t="s">
        <v>0</v>
      </c>
      <c r="B5" s="921"/>
      <c r="C5" s="113" t="s">
        <v>40</v>
      </c>
      <c r="D5" s="420" t="s">
        <v>41</v>
      </c>
      <c r="E5" s="113" t="s">
        <v>38</v>
      </c>
      <c r="F5" s="107" t="s">
        <v>26</v>
      </c>
      <c r="G5" s="113" t="s">
        <v>37</v>
      </c>
      <c r="H5" s="523" t="s">
        <v>27</v>
      </c>
      <c r="I5" s="523" t="s">
        <v>28</v>
      </c>
      <c r="J5" s="523" t="s">
        <v>29</v>
      </c>
      <c r="K5" s="790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702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26.5" customHeight="1" x14ac:dyDescent="0.35">
      <c r="A6" s="154" t="s">
        <v>6</v>
      </c>
      <c r="B6" s="147"/>
      <c r="C6" s="606">
        <v>24</v>
      </c>
      <c r="D6" s="711" t="s">
        <v>19</v>
      </c>
      <c r="E6" s="415" t="s">
        <v>115</v>
      </c>
      <c r="F6" s="147">
        <v>150</v>
      </c>
      <c r="G6" s="328"/>
      <c r="H6" s="281">
        <v>0.6</v>
      </c>
      <c r="I6" s="39">
        <v>0.6</v>
      </c>
      <c r="J6" s="40">
        <v>14.7</v>
      </c>
      <c r="K6" s="332">
        <v>70.5</v>
      </c>
      <c r="L6" s="281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2">
        <v>0.01</v>
      </c>
    </row>
    <row r="7" spans="1:24" s="16" customFormat="1" ht="26.5" customHeight="1" x14ac:dyDescent="0.35">
      <c r="A7" s="791"/>
      <c r="B7" s="160"/>
      <c r="C7" s="156">
        <v>321</v>
      </c>
      <c r="D7" s="191" t="s">
        <v>10</v>
      </c>
      <c r="E7" s="229" t="s">
        <v>182</v>
      </c>
      <c r="F7" s="296">
        <v>90</v>
      </c>
      <c r="G7" s="160"/>
      <c r="H7" s="251">
        <v>19.78</v>
      </c>
      <c r="I7" s="15">
        <v>24.51</v>
      </c>
      <c r="J7" s="41">
        <v>2.52</v>
      </c>
      <c r="K7" s="272">
        <v>312.27999999999997</v>
      </c>
      <c r="L7" s="251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51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91"/>
      <c r="B8" s="142"/>
      <c r="C8" s="109">
        <v>253</v>
      </c>
      <c r="D8" s="161" t="s">
        <v>64</v>
      </c>
      <c r="E8" s="386" t="s">
        <v>121</v>
      </c>
      <c r="F8" s="725">
        <v>150</v>
      </c>
      <c r="G8" s="180"/>
      <c r="H8" s="262">
        <v>4.3</v>
      </c>
      <c r="I8" s="84">
        <v>4.24</v>
      </c>
      <c r="J8" s="220">
        <v>18.77</v>
      </c>
      <c r="K8" s="403">
        <v>129.54</v>
      </c>
      <c r="L8" s="262">
        <v>0.11</v>
      </c>
      <c r="M8" s="84">
        <v>0.06</v>
      </c>
      <c r="N8" s="84">
        <v>0</v>
      </c>
      <c r="O8" s="84">
        <v>10</v>
      </c>
      <c r="P8" s="220">
        <v>0.06</v>
      </c>
      <c r="Q8" s="221">
        <v>8.69</v>
      </c>
      <c r="R8" s="84">
        <v>94.9</v>
      </c>
      <c r="S8" s="84">
        <v>62.72</v>
      </c>
      <c r="T8" s="84">
        <v>2.12</v>
      </c>
      <c r="U8" s="84">
        <v>114.82</v>
      </c>
      <c r="V8" s="84">
        <v>1E-3</v>
      </c>
      <c r="W8" s="84">
        <v>1E-3</v>
      </c>
      <c r="X8" s="220">
        <v>0.01</v>
      </c>
    </row>
    <row r="9" spans="1:24" s="36" customFormat="1" ht="38.25" customHeight="1" x14ac:dyDescent="0.35">
      <c r="A9" s="791"/>
      <c r="B9" s="143"/>
      <c r="C9" s="600">
        <v>95</v>
      </c>
      <c r="D9" s="763" t="s">
        <v>18</v>
      </c>
      <c r="E9" s="695" t="s">
        <v>157</v>
      </c>
      <c r="F9" s="764">
        <v>200</v>
      </c>
      <c r="G9" s="179"/>
      <c r="H9" s="251">
        <v>0</v>
      </c>
      <c r="I9" s="15">
        <v>0</v>
      </c>
      <c r="J9" s="41">
        <v>20.170000000000002</v>
      </c>
      <c r="K9" s="271">
        <v>81.3</v>
      </c>
      <c r="L9" s="251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91"/>
      <c r="B10" s="143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91"/>
      <c r="B11" s="143"/>
      <c r="C11" s="156">
        <v>120</v>
      </c>
      <c r="D11" s="191" t="s">
        <v>15</v>
      </c>
      <c r="E11" s="160" t="s">
        <v>13</v>
      </c>
      <c r="F11" s="142">
        <v>20</v>
      </c>
      <c r="G11" s="269"/>
      <c r="H11" s="251">
        <v>1.32</v>
      </c>
      <c r="I11" s="15">
        <v>0.24</v>
      </c>
      <c r="J11" s="41">
        <v>8.0399999999999991</v>
      </c>
      <c r="K11" s="272">
        <v>39.6</v>
      </c>
      <c r="L11" s="289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91"/>
      <c r="B12" s="144"/>
      <c r="C12" s="157"/>
      <c r="D12" s="763"/>
      <c r="E12" s="936" t="s">
        <v>20</v>
      </c>
      <c r="F12" s="937">
        <f>F6+F7+F8+F9+F10+F11</f>
        <v>630</v>
      </c>
      <c r="G12" s="938"/>
      <c r="H12" s="939">
        <f t="shared" ref="H12:X12" si="0">H6+H7+H8+H9+H10+H11</f>
        <v>27.520000000000003</v>
      </c>
      <c r="I12" s="940">
        <f t="shared" si="0"/>
        <v>29.75</v>
      </c>
      <c r="J12" s="941">
        <f t="shared" si="0"/>
        <v>74.039999999999992</v>
      </c>
      <c r="K12" s="942">
        <f t="shared" si="0"/>
        <v>680.21999999999991</v>
      </c>
      <c r="L12" s="939">
        <f t="shared" si="0"/>
        <v>0.37</v>
      </c>
      <c r="M12" s="940">
        <f t="shared" si="0"/>
        <v>0.43000000000000005</v>
      </c>
      <c r="N12" s="940">
        <f t="shared" si="0"/>
        <v>19.100000000000001</v>
      </c>
      <c r="O12" s="940">
        <f t="shared" si="0"/>
        <v>170</v>
      </c>
      <c r="P12" s="941">
        <f t="shared" si="0"/>
        <v>1.31</v>
      </c>
      <c r="Q12" s="943">
        <f t="shared" si="0"/>
        <v>244.22</v>
      </c>
      <c r="R12" s="940">
        <f t="shared" si="0"/>
        <v>434.35</v>
      </c>
      <c r="S12" s="940">
        <f t="shared" si="0"/>
        <v>112.27</v>
      </c>
      <c r="T12" s="940">
        <f t="shared" si="0"/>
        <v>7.589999999999999</v>
      </c>
      <c r="U12" s="940">
        <f t="shared" si="0"/>
        <v>829.73</v>
      </c>
      <c r="V12" s="940">
        <f t="shared" si="0"/>
        <v>1.1600000000000003E-2</v>
      </c>
      <c r="W12" s="940">
        <f t="shared" si="0"/>
        <v>5.47E-3</v>
      </c>
      <c r="X12" s="941">
        <f t="shared" si="0"/>
        <v>3.02</v>
      </c>
    </row>
    <row r="13" spans="1:24" s="36" customFormat="1" ht="23.25" customHeight="1" thickBot="1" x14ac:dyDescent="0.4">
      <c r="A13" s="791"/>
      <c r="B13" s="144"/>
      <c r="C13" s="157"/>
      <c r="D13" s="763"/>
      <c r="E13" s="936" t="s">
        <v>21</v>
      </c>
      <c r="F13" s="144"/>
      <c r="G13" s="108"/>
      <c r="H13" s="939"/>
      <c r="I13" s="940"/>
      <c r="J13" s="941"/>
      <c r="K13" s="944">
        <f>K12/23.5</f>
        <v>28.945531914893614</v>
      </c>
      <c r="L13" s="939"/>
      <c r="M13" s="940"/>
      <c r="N13" s="940"/>
      <c r="O13" s="940"/>
      <c r="P13" s="941"/>
      <c r="Q13" s="943"/>
      <c r="R13" s="940"/>
      <c r="S13" s="940"/>
      <c r="T13" s="940"/>
      <c r="U13" s="940"/>
      <c r="V13" s="940"/>
      <c r="W13" s="940"/>
      <c r="X13" s="941"/>
    </row>
    <row r="14" spans="1:24" s="16" customFormat="1" ht="33.75" customHeight="1" x14ac:dyDescent="0.35">
      <c r="A14" s="90" t="s">
        <v>7</v>
      </c>
      <c r="B14" s="147"/>
      <c r="C14" s="626">
        <v>172</v>
      </c>
      <c r="D14" s="760" t="s">
        <v>19</v>
      </c>
      <c r="E14" s="761" t="s">
        <v>146</v>
      </c>
      <c r="F14" s="783">
        <v>60</v>
      </c>
      <c r="G14" s="299"/>
      <c r="H14" s="301">
        <v>1.75</v>
      </c>
      <c r="I14" s="93">
        <v>0.11</v>
      </c>
      <c r="J14" s="95">
        <v>3.55</v>
      </c>
      <c r="K14" s="555">
        <v>21.6</v>
      </c>
      <c r="L14" s="301">
        <v>0.05</v>
      </c>
      <c r="M14" s="93">
        <v>0.02</v>
      </c>
      <c r="N14" s="93">
        <v>2.4</v>
      </c>
      <c r="O14" s="93">
        <v>20</v>
      </c>
      <c r="P14" s="94">
        <v>0</v>
      </c>
      <c r="Q14" s="301">
        <v>10.56</v>
      </c>
      <c r="R14" s="93">
        <v>32.36</v>
      </c>
      <c r="S14" s="93">
        <v>10.96</v>
      </c>
      <c r="T14" s="93">
        <v>0.37</v>
      </c>
      <c r="U14" s="93">
        <v>49.3</v>
      </c>
      <c r="V14" s="93">
        <v>4.0000000000000001E-3</v>
      </c>
      <c r="W14" s="93">
        <v>1E-3</v>
      </c>
      <c r="X14" s="95">
        <v>0.03</v>
      </c>
    </row>
    <row r="15" spans="1:24" s="16" customFormat="1" ht="33.75" customHeight="1" x14ac:dyDescent="0.35">
      <c r="A15" s="88"/>
      <c r="B15" s="194" t="s">
        <v>74</v>
      </c>
      <c r="C15" s="535">
        <v>49</v>
      </c>
      <c r="D15" s="735" t="s">
        <v>9</v>
      </c>
      <c r="E15" s="385" t="s">
        <v>114</v>
      </c>
      <c r="F15" s="585">
        <v>200</v>
      </c>
      <c r="G15" s="176"/>
      <c r="H15" s="444">
        <v>8.49</v>
      </c>
      <c r="I15" s="445">
        <v>7.64</v>
      </c>
      <c r="J15" s="446">
        <v>10.58</v>
      </c>
      <c r="K15" s="447">
        <v>145.11000000000001</v>
      </c>
      <c r="L15" s="444">
        <v>0.08</v>
      </c>
      <c r="M15" s="445">
        <v>0.09</v>
      </c>
      <c r="N15" s="445">
        <v>5.93</v>
      </c>
      <c r="O15" s="445">
        <v>110</v>
      </c>
      <c r="P15" s="509">
        <v>0.01</v>
      </c>
      <c r="Q15" s="444">
        <v>18.16</v>
      </c>
      <c r="R15" s="445">
        <v>101.51</v>
      </c>
      <c r="S15" s="445">
        <v>24.48</v>
      </c>
      <c r="T15" s="445">
        <v>1.38</v>
      </c>
      <c r="U15" s="445">
        <v>423.08</v>
      </c>
      <c r="V15" s="445">
        <v>5.0000000000000001E-3</v>
      </c>
      <c r="W15" s="445">
        <v>0</v>
      </c>
      <c r="X15" s="446">
        <v>0.05</v>
      </c>
    </row>
    <row r="16" spans="1:24" s="16" customFormat="1" ht="33.75" customHeight="1" x14ac:dyDescent="0.35">
      <c r="A16" s="88"/>
      <c r="B16" s="195" t="s">
        <v>76</v>
      </c>
      <c r="C16" s="627">
        <v>37</v>
      </c>
      <c r="D16" s="554" t="s">
        <v>9</v>
      </c>
      <c r="E16" s="317" t="s">
        <v>56</v>
      </c>
      <c r="F16" s="648">
        <v>200</v>
      </c>
      <c r="G16" s="177"/>
      <c r="H16" s="355">
        <v>5.78</v>
      </c>
      <c r="I16" s="58">
        <v>5.5</v>
      </c>
      <c r="J16" s="78">
        <v>10.8</v>
      </c>
      <c r="K16" s="353">
        <v>115.7</v>
      </c>
      <c r="L16" s="355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55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8">
        <v>0.04</v>
      </c>
    </row>
    <row r="17" spans="1:24" s="16" customFormat="1" ht="33.75" customHeight="1" x14ac:dyDescent="0.35">
      <c r="A17" s="91"/>
      <c r="B17" s="194" t="s">
        <v>74</v>
      </c>
      <c r="C17" s="535">
        <v>179</v>
      </c>
      <c r="D17" s="735" t="s">
        <v>10</v>
      </c>
      <c r="E17" s="385" t="s">
        <v>111</v>
      </c>
      <c r="F17" s="585">
        <v>90</v>
      </c>
      <c r="G17" s="176"/>
      <c r="H17" s="444">
        <v>12.3</v>
      </c>
      <c r="I17" s="445">
        <v>7.1</v>
      </c>
      <c r="J17" s="446">
        <v>5.67</v>
      </c>
      <c r="K17" s="447">
        <v>135.56</v>
      </c>
      <c r="L17" s="444">
        <v>0.16</v>
      </c>
      <c r="M17" s="445">
        <v>1.24</v>
      </c>
      <c r="N17" s="445">
        <v>9.83</v>
      </c>
      <c r="O17" s="445">
        <v>3530</v>
      </c>
      <c r="P17" s="509">
        <v>0.9</v>
      </c>
      <c r="Q17" s="444">
        <v>18.690000000000001</v>
      </c>
      <c r="R17" s="445">
        <v>205.66</v>
      </c>
      <c r="S17" s="445">
        <v>13.91</v>
      </c>
      <c r="T17" s="445">
        <v>4.38</v>
      </c>
      <c r="U17" s="445">
        <v>192.73</v>
      </c>
      <c r="V17" s="445">
        <v>5.0000000000000001E-3</v>
      </c>
      <c r="W17" s="445">
        <v>2.5000000000000001E-2</v>
      </c>
      <c r="X17" s="446">
        <v>0.01</v>
      </c>
    </row>
    <row r="18" spans="1:24" s="16" customFormat="1" ht="33.75" customHeight="1" x14ac:dyDescent="0.35">
      <c r="A18" s="91"/>
      <c r="B18" s="195" t="s">
        <v>76</v>
      </c>
      <c r="C18" s="627">
        <v>85</v>
      </c>
      <c r="D18" s="554" t="s">
        <v>10</v>
      </c>
      <c r="E18" s="317" t="s">
        <v>189</v>
      </c>
      <c r="F18" s="583">
        <v>90</v>
      </c>
      <c r="G18" s="177"/>
      <c r="H18" s="355">
        <v>13.81</v>
      </c>
      <c r="I18" s="58">
        <v>7.8</v>
      </c>
      <c r="J18" s="78">
        <v>7.21</v>
      </c>
      <c r="K18" s="353">
        <v>154.13</v>
      </c>
      <c r="L18" s="355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55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8">
        <v>0</v>
      </c>
    </row>
    <row r="19" spans="1:24" s="16" customFormat="1" ht="33.75" customHeight="1" x14ac:dyDescent="0.35">
      <c r="A19" s="91"/>
      <c r="B19" s="143"/>
      <c r="C19" s="600">
        <v>64</v>
      </c>
      <c r="D19" s="222" t="s">
        <v>49</v>
      </c>
      <c r="E19" s="386" t="s">
        <v>72</v>
      </c>
      <c r="F19" s="238">
        <v>150</v>
      </c>
      <c r="G19" s="109"/>
      <c r="H19" s="262">
        <v>6.76</v>
      </c>
      <c r="I19" s="84">
        <v>3.93</v>
      </c>
      <c r="J19" s="220">
        <v>41.29</v>
      </c>
      <c r="K19" s="403">
        <v>227.48</v>
      </c>
      <c r="L19" s="262">
        <v>0.08</v>
      </c>
      <c r="M19" s="84">
        <v>0.03</v>
      </c>
      <c r="N19" s="84">
        <v>0</v>
      </c>
      <c r="O19" s="84">
        <v>10</v>
      </c>
      <c r="P19" s="85">
        <v>0.06</v>
      </c>
      <c r="Q19" s="262">
        <v>13.22</v>
      </c>
      <c r="R19" s="84">
        <v>50.76</v>
      </c>
      <c r="S19" s="84">
        <v>9.1199999999999992</v>
      </c>
      <c r="T19" s="84">
        <v>0.92</v>
      </c>
      <c r="U19" s="84">
        <v>72.489999999999995</v>
      </c>
      <c r="V19" s="84">
        <v>1E-3</v>
      </c>
      <c r="W19" s="84">
        <v>0</v>
      </c>
      <c r="X19" s="220">
        <v>0.01</v>
      </c>
    </row>
    <row r="20" spans="1:24" s="16" customFormat="1" ht="43.5" customHeight="1" x14ac:dyDescent="0.35">
      <c r="A20" s="91"/>
      <c r="B20" s="143"/>
      <c r="C20" s="143">
        <v>95</v>
      </c>
      <c r="D20" s="763" t="s">
        <v>18</v>
      </c>
      <c r="E20" s="695" t="s">
        <v>158</v>
      </c>
      <c r="F20" s="764">
        <v>200</v>
      </c>
      <c r="G20" s="143"/>
      <c r="H20" s="289">
        <v>0</v>
      </c>
      <c r="I20" s="20">
        <v>0</v>
      </c>
      <c r="J20" s="21">
        <v>20</v>
      </c>
      <c r="K20" s="205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51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91"/>
      <c r="B21" s="143"/>
      <c r="C21" s="624">
        <v>119</v>
      </c>
      <c r="D21" s="222" t="s">
        <v>14</v>
      </c>
      <c r="E21" s="161" t="s">
        <v>55</v>
      </c>
      <c r="F21" s="143">
        <v>30</v>
      </c>
      <c r="G21" s="180"/>
      <c r="H21" s="289">
        <v>2.2799999999999998</v>
      </c>
      <c r="I21" s="20">
        <v>0.24</v>
      </c>
      <c r="J21" s="46">
        <v>14.76</v>
      </c>
      <c r="K21" s="442">
        <v>70.5</v>
      </c>
      <c r="L21" s="289">
        <v>0.03</v>
      </c>
      <c r="M21" s="20">
        <v>0.01</v>
      </c>
      <c r="N21" s="20">
        <v>0</v>
      </c>
      <c r="O21" s="20">
        <v>0</v>
      </c>
      <c r="P21" s="21">
        <v>0</v>
      </c>
      <c r="Q21" s="289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91"/>
      <c r="B22" s="143"/>
      <c r="C22" s="600">
        <v>120</v>
      </c>
      <c r="D22" s="222" t="s">
        <v>15</v>
      </c>
      <c r="E22" s="161" t="s">
        <v>47</v>
      </c>
      <c r="F22" s="143">
        <v>20</v>
      </c>
      <c r="G22" s="180"/>
      <c r="H22" s="289">
        <v>1.32</v>
      </c>
      <c r="I22" s="20">
        <v>0.24</v>
      </c>
      <c r="J22" s="46">
        <v>8.0399999999999991</v>
      </c>
      <c r="K22" s="442">
        <v>39.6</v>
      </c>
      <c r="L22" s="289">
        <v>0.03</v>
      </c>
      <c r="M22" s="20">
        <v>0.02</v>
      </c>
      <c r="N22" s="20">
        <v>0</v>
      </c>
      <c r="O22" s="20">
        <v>0</v>
      </c>
      <c r="P22" s="21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91"/>
      <c r="B23" s="194" t="s">
        <v>74</v>
      </c>
      <c r="C23" s="535"/>
      <c r="D23" s="187"/>
      <c r="E23" s="448" t="s">
        <v>20</v>
      </c>
      <c r="F23" s="309">
        <f>F14+F15+F17+F19+F20+F21+F22</f>
        <v>750</v>
      </c>
      <c r="G23" s="506"/>
      <c r="H23" s="211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96">
        <f t="shared" si="1"/>
        <v>720.45</v>
      </c>
      <c r="L23" s="211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20">
        <f t="shared" si="1"/>
        <v>1.93</v>
      </c>
      <c r="Q23" s="211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91"/>
      <c r="B24" s="249" t="s">
        <v>76</v>
      </c>
      <c r="C24" s="628"/>
      <c r="D24" s="452"/>
      <c r="E24" s="453" t="s">
        <v>20</v>
      </c>
      <c r="F24" s="308">
        <f>F14+F16+F18+F19+F20+F21+F22</f>
        <v>750</v>
      </c>
      <c r="G24" s="507"/>
      <c r="H24" s="322">
        <f t="shared" ref="H24:X24" si="2">H14+H16+H18+H19+H20+H21+H22</f>
        <v>31.700000000000003</v>
      </c>
      <c r="I24" s="57">
        <f t="shared" si="2"/>
        <v>17.819999999999997</v>
      </c>
      <c r="J24" s="79">
        <f t="shared" si="2"/>
        <v>105.65</v>
      </c>
      <c r="K24" s="508">
        <f t="shared" si="2"/>
        <v>709.61</v>
      </c>
      <c r="L24" s="322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40">
        <f t="shared" si="2"/>
        <v>1.98</v>
      </c>
      <c r="Q24" s="322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9">
        <f t="shared" si="2"/>
        <v>4.43</v>
      </c>
    </row>
    <row r="25" spans="1:24" s="16" customFormat="1" ht="33.75" customHeight="1" x14ac:dyDescent="0.35">
      <c r="A25" s="91"/>
      <c r="B25" s="248" t="s">
        <v>74</v>
      </c>
      <c r="C25" s="551"/>
      <c r="D25" s="454"/>
      <c r="E25" s="448" t="s">
        <v>21</v>
      </c>
      <c r="F25" s="455"/>
      <c r="G25" s="456"/>
      <c r="H25" s="449"/>
      <c r="I25" s="450"/>
      <c r="J25" s="451"/>
      <c r="K25" s="464">
        <f>K23/23.5</f>
        <v>30.657446808510642</v>
      </c>
      <c r="L25" s="449"/>
      <c r="M25" s="450"/>
      <c r="N25" s="450"/>
      <c r="O25" s="450"/>
      <c r="P25" s="510"/>
      <c r="Q25" s="449"/>
      <c r="R25" s="450"/>
      <c r="S25" s="450"/>
      <c r="T25" s="450"/>
      <c r="U25" s="450"/>
      <c r="V25" s="450"/>
      <c r="W25" s="450"/>
      <c r="X25" s="451"/>
    </row>
    <row r="26" spans="1:24" s="16" customFormat="1" ht="33.75" customHeight="1" thickBot="1" x14ac:dyDescent="0.4">
      <c r="A26" s="380"/>
      <c r="B26" s="197" t="s">
        <v>76</v>
      </c>
      <c r="C26" s="541"/>
      <c r="D26" s="457"/>
      <c r="E26" s="693" t="s">
        <v>21</v>
      </c>
      <c r="F26" s="459"/>
      <c r="G26" s="178"/>
      <c r="H26" s="460"/>
      <c r="I26" s="461"/>
      <c r="J26" s="462"/>
      <c r="K26" s="463">
        <f>K24/23.5</f>
        <v>30.196170212765956</v>
      </c>
      <c r="L26" s="460"/>
      <c r="M26" s="461"/>
      <c r="N26" s="461"/>
      <c r="O26" s="461"/>
      <c r="P26" s="511"/>
      <c r="Q26" s="460"/>
      <c r="R26" s="461"/>
      <c r="S26" s="461"/>
      <c r="T26" s="461"/>
      <c r="U26" s="461"/>
      <c r="V26" s="461"/>
      <c r="W26" s="461"/>
      <c r="X26" s="46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97" t="s">
        <v>66</v>
      </c>
      <c r="B28" s="914"/>
      <c r="C28" s="698"/>
      <c r="D28" s="699"/>
      <c r="E28" s="25"/>
      <c r="F28" s="26"/>
      <c r="G28" s="11"/>
      <c r="H28" s="9"/>
      <c r="I28" s="11"/>
      <c r="J28" s="11"/>
    </row>
    <row r="29" spans="1:24" ht="18" x14ac:dyDescent="0.35">
      <c r="A29" s="700" t="s">
        <v>67</v>
      </c>
      <c r="B29" s="910"/>
      <c r="C29" s="701"/>
      <c r="D29" s="70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922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129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54"/>
      <c r="B4" s="872"/>
      <c r="C4" s="703" t="s">
        <v>39</v>
      </c>
      <c r="D4" s="264"/>
      <c r="E4" s="755"/>
      <c r="F4" s="1069" t="s">
        <v>26</v>
      </c>
      <c r="G4" s="704"/>
      <c r="H4" s="709" t="s">
        <v>22</v>
      </c>
      <c r="I4" s="709"/>
      <c r="J4" s="709"/>
      <c r="K4" s="776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342" t="s">
        <v>0</v>
      </c>
      <c r="B5" s="866"/>
      <c r="C5" s="107" t="s">
        <v>40</v>
      </c>
      <c r="D5" s="756" t="s">
        <v>41</v>
      </c>
      <c r="E5" s="107" t="s">
        <v>38</v>
      </c>
      <c r="F5" s="1070"/>
      <c r="G5" s="113" t="s">
        <v>37</v>
      </c>
      <c r="H5" s="523" t="s">
        <v>27</v>
      </c>
      <c r="I5" s="523" t="s">
        <v>28</v>
      </c>
      <c r="J5" s="523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26.5" customHeight="1" x14ac:dyDescent="0.35">
      <c r="A6" s="82" t="s">
        <v>6</v>
      </c>
      <c r="B6" s="415"/>
      <c r="C6" s="626">
        <v>28</v>
      </c>
      <c r="D6" s="760" t="s">
        <v>19</v>
      </c>
      <c r="E6" s="761" t="s">
        <v>152</v>
      </c>
      <c r="F6" s="762">
        <v>60</v>
      </c>
      <c r="G6" s="298"/>
      <c r="H6" s="301">
        <v>0.48</v>
      </c>
      <c r="I6" s="93">
        <v>0.6</v>
      </c>
      <c r="J6" s="95">
        <v>1.56</v>
      </c>
      <c r="K6" s="555">
        <v>8.4</v>
      </c>
      <c r="L6" s="301">
        <v>0.02</v>
      </c>
      <c r="M6" s="93">
        <v>0.02</v>
      </c>
      <c r="N6" s="93">
        <v>6</v>
      </c>
      <c r="O6" s="93">
        <v>10</v>
      </c>
      <c r="P6" s="94">
        <v>0</v>
      </c>
      <c r="Q6" s="301">
        <v>13.8</v>
      </c>
      <c r="R6" s="93">
        <v>25.2</v>
      </c>
      <c r="S6" s="93">
        <v>8.4</v>
      </c>
      <c r="T6" s="93">
        <v>0.36</v>
      </c>
      <c r="U6" s="93">
        <v>117.6</v>
      </c>
      <c r="V6" s="93">
        <v>0</v>
      </c>
      <c r="W6" s="93">
        <v>0</v>
      </c>
      <c r="X6" s="95">
        <v>0</v>
      </c>
    </row>
    <row r="7" spans="1:24" s="36" customFormat="1" ht="37.5" customHeight="1" x14ac:dyDescent="0.35">
      <c r="A7" s="96"/>
      <c r="B7" s="161"/>
      <c r="C7" s="600">
        <v>75</v>
      </c>
      <c r="D7" s="222" t="s">
        <v>10</v>
      </c>
      <c r="E7" s="161" t="s">
        <v>132</v>
      </c>
      <c r="F7" s="109">
        <v>90</v>
      </c>
      <c r="G7" s="161"/>
      <c r="H7" s="251">
        <v>12.86</v>
      </c>
      <c r="I7" s="15">
        <v>1.65</v>
      </c>
      <c r="J7" s="18">
        <v>4.9400000000000004</v>
      </c>
      <c r="K7" s="681">
        <v>84.8</v>
      </c>
      <c r="L7" s="251">
        <v>0.08</v>
      </c>
      <c r="M7" s="15">
        <v>0.09</v>
      </c>
      <c r="N7" s="15">
        <v>1.36</v>
      </c>
      <c r="O7" s="15">
        <v>170</v>
      </c>
      <c r="P7" s="18">
        <v>0.16</v>
      </c>
      <c r="Q7" s="251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6"/>
      <c r="B8" s="161"/>
      <c r="C8" s="600">
        <v>226</v>
      </c>
      <c r="D8" s="222" t="s">
        <v>64</v>
      </c>
      <c r="E8" s="386" t="s">
        <v>166</v>
      </c>
      <c r="F8" s="725">
        <v>150</v>
      </c>
      <c r="G8" s="143"/>
      <c r="H8" s="289">
        <v>3.23</v>
      </c>
      <c r="I8" s="20">
        <v>5.1100000000000003</v>
      </c>
      <c r="J8" s="21">
        <v>25.3</v>
      </c>
      <c r="K8" s="303">
        <v>159.79</v>
      </c>
      <c r="L8" s="289">
        <v>0.15</v>
      </c>
      <c r="M8" s="20">
        <v>0.1</v>
      </c>
      <c r="N8" s="20">
        <v>13.63</v>
      </c>
      <c r="O8" s="20">
        <v>20</v>
      </c>
      <c r="P8" s="21">
        <v>0.06</v>
      </c>
      <c r="Q8" s="289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6"/>
      <c r="B9" s="161"/>
      <c r="C9" s="600">
        <v>102</v>
      </c>
      <c r="D9" s="222" t="s">
        <v>18</v>
      </c>
      <c r="E9" s="386" t="s">
        <v>81</v>
      </c>
      <c r="F9" s="725">
        <v>200</v>
      </c>
      <c r="G9" s="161"/>
      <c r="H9" s="289">
        <v>0.83</v>
      </c>
      <c r="I9" s="20">
        <v>0.04</v>
      </c>
      <c r="J9" s="46">
        <v>15.16</v>
      </c>
      <c r="K9" s="442">
        <v>64.22</v>
      </c>
      <c r="L9" s="289">
        <v>0.01</v>
      </c>
      <c r="M9" s="20">
        <v>0.03</v>
      </c>
      <c r="N9" s="20">
        <v>0.27</v>
      </c>
      <c r="O9" s="20">
        <v>60</v>
      </c>
      <c r="P9" s="21">
        <v>0</v>
      </c>
      <c r="Q9" s="289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6"/>
      <c r="B10" s="161"/>
      <c r="C10" s="158">
        <v>119</v>
      </c>
      <c r="D10" s="191" t="s">
        <v>14</v>
      </c>
      <c r="E10" s="160" t="s">
        <v>55</v>
      </c>
      <c r="F10" s="109">
        <v>45</v>
      </c>
      <c r="G10" s="143"/>
      <c r="H10" s="289">
        <v>3.42</v>
      </c>
      <c r="I10" s="20">
        <v>0.36</v>
      </c>
      <c r="J10" s="46">
        <v>22.14</v>
      </c>
      <c r="K10" s="303">
        <v>105.75</v>
      </c>
      <c r="L10" s="289">
        <v>0.05</v>
      </c>
      <c r="M10" s="20">
        <v>0.01</v>
      </c>
      <c r="N10" s="20">
        <v>0</v>
      </c>
      <c r="O10" s="20">
        <v>0</v>
      </c>
      <c r="P10" s="21">
        <v>0</v>
      </c>
      <c r="Q10" s="289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6"/>
      <c r="B11" s="161"/>
      <c r="C11" s="600">
        <v>120</v>
      </c>
      <c r="D11" s="222" t="s">
        <v>15</v>
      </c>
      <c r="E11" s="161" t="s">
        <v>13</v>
      </c>
      <c r="F11" s="180">
        <v>30</v>
      </c>
      <c r="G11" s="962"/>
      <c r="H11" s="289">
        <v>1.98</v>
      </c>
      <c r="I11" s="20">
        <v>0.36</v>
      </c>
      <c r="J11" s="46">
        <v>12.06</v>
      </c>
      <c r="K11" s="288">
        <v>59.4</v>
      </c>
      <c r="L11" s="289">
        <v>0.05</v>
      </c>
      <c r="M11" s="20">
        <v>0.02</v>
      </c>
      <c r="N11" s="20">
        <v>0</v>
      </c>
      <c r="O11" s="20">
        <v>0</v>
      </c>
      <c r="P11" s="21">
        <v>0</v>
      </c>
      <c r="Q11" s="289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6"/>
      <c r="B12" s="161"/>
      <c r="C12" s="600"/>
      <c r="D12" s="222"/>
      <c r="E12" s="320" t="s">
        <v>20</v>
      </c>
      <c r="F12" s="396">
        <f>F6+F7+F8+F9+F10+F11</f>
        <v>575</v>
      </c>
      <c r="G12" s="143"/>
      <c r="H12" s="212">
        <f t="shared" ref="H12:X12" si="0">H6+H7+H8+H9+H10+H11</f>
        <v>22.8</v>
      </c>
      <c r="I12" s="34">
        <f t="shared" si="0"/>
        <v>8.120000000000001</v>
      </c>
      <c r="J12" s="282">
        <f t="shared" si="0"/>
        <v>81.16</v>
      </c>
      <c r="K12" s="285">
        <f t="shared" si="0"/>
        <v>482.36</v>
      </c>
      <c r="L12" s="212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2">
        <f t="shared" si="0"/>
        <v>0.22</v>
      </c>
      <c r="Q12" s="212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9">
        <f t="shared" si="0"/>
        <v>7.11</v>
      </c>
    </row>
    <row r="13" spans="1:24" s="36" customFormat="1" ht="38.25" customHeight="1" thickBot="1" x14ac:dyDescent="0.4">
      <c r="A13" s="96"/>
      <c r="B13" s="266"/>
      <c r="C13" s="283"/>
      <c r="D13" s="416"/>
      <c r="E13" s="363" t="s">
        <v>21</v>
      </c>
      <c r="F13" s="218"/>
      <c r="G13" s="146"/>
      <c r="H13" s="214"/>
      <c r="I13" s="51"/>
      <c r="J13" s="137"/>
      <c r="K13" s="1007">
        <f>K12/23.5</f>
        <v>20.525957446808512</v>
      </c>
      <c r="L13" s="214"/>
      <c r="M13" s="51"/>
      <c r="N13" s="51"/>
      <c r="O13" s="51"/>
      <c r="P13" s="137"/>
      <c r="Q13" s="214"/>
      <c r="R13" s="51"/>
      <c r="S13" s="51"/>
      <c r="T13" s="51"/>
      <c r="U13" s="51"/>
      <c r="V13" s="51"/>
      <c r="W13" s="51"/>
      <c r="X13" s="126"/>
    </row>
    <row r="14" spans="1:24" s="16" customFormat="1" ht="33.75" customHeight="1" x14ac:dyDescent="0.35">
      <c r="A14" s="425" t="s">
        <v>7</v>
      </c>
      <c r="B14" s="789"/>
      <c r="C14" s="606">
        <v>13</v>
      </c>
      <c r="D14" s="415" t="s">
        <v>8</v>
      </c>
      <c r="E14" s="793" t="s">
        <v>58</v>
      </c>
      <c r="F14" s="794">
        <v>60</v>
      </c>
      <c r="G14" s="147"/>
      <c r="H14" s="358">
        <v>1.1200000000000001</v>
      </c>
      <c r="I14" s="49">
        <v>4.2699999999999996</v>
      </c>
      <c r="J14" s="50">
        <v>6.02</v>
      </c>
      <c r="K14" s="680">
        <v>68.62</v>
      </c>
      <c r="L14" s="358">
        <v>0.03</v>
      </c>
      <c r="M14" s="49">
        <v>0.04</v>
      </c>
      <c r="N14" s="49">
        <v>3.29</v>
      </c>
      <c r="O14" s="49">
        <v>450</v>
      </c>
      <c r="P14" s="413">
        <v>0</v>
      </c>
      <c r="Q14" s="358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9"/>
      <c r="B15" s="161"/>
      <c r="C15" s="157">
        <v>34</v>
      </c>
      <c r="D15" s="763" t="s">
        <v>9</v>
      </c>
      <c r="E15" s="695" t="s">
        <v>77</v>
      </c>
      <c r="F15" s="764">
        <v>200</v>
      </c>
      <c r="G15" s="144"/>
      <c r="H15" s="252">
        <v>9.19</v>
      </c>
      <c r="I15" s="13">
        <v>5.64</v>
      </c>
      <c r="J15" s="43">
        <v>13.63</v>
      </c>
      <c r="K15" s="304">
        <v>141.18</v>
      </c>
      <c r="L15" s="252">
        <v>0.16</v>
      </c>
      <c r="M15" s="13">
        <v>0.08</v>
      </c>
      <c r="N15" s="13">
        <v>2.73</v>
      </c>
      <c r="O15" s="13">
        <v>110</v>
      </c>
      <c r="P15" s="23">
        <v>0</v>
      </c>
      <c r="Q15" s="252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77"/>
      <c r="B16" s="194" t="s">
        <v>74</v>
      </c>
      <c r="C16" s="535">
        <v>152</v>
      </c>
      <c r="D16" s="735" t="s">
        <v>10</v>
      </c>
      <c r="E16" s="653" t="s">
        <v>167</v>
      </c>
      <c r="F16" s="736">
        <v>90</v>
      </c>
      <c r="G16" s="194"/>
      <c r="H16" s="321">
        <v>17.25</v>
      </c>
      <c r="I16" s="62">
        <v>14.98</v>
      </c>
      <c r="J16" s="63">
        <v>7.87</v>
      </c>
      <c r="K16" s="572">
        <v>235.78</v>
      </c>
      <c r="L16" s="321">
        <v>7.0000000000000007E-2</v>
      </c>
      <c r="M16" s="62">
        <v>0.12</v>
      </c>
      <c r="N16" s="62">
        <v>0.81</v>
      </c>
      <c r="O16" s="62">
        <v>10</v>
      </c>
      <c r="P16" s="121">
        <v>0.02</v>
      </c>
      <c r="Q16" s="321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77"/>
      <c r="B17" s="195" t="s">
        <v>76</v>
      </c>
      <c r="C17" s="627">
        <v>126</v>
      </c>
      <c r="D17" s="554" t="s">
        <v>10</v>
      </c>
      <c r="E17" s="647" t="s">
        <v>165</v>
      </c>
      <c r="F17" s="737">
        <v>90</v>
      </c>
      <c r="G17" s="195"/>
      <c r="H17" s="253">
        <v>18.489999999999998</v>
      </c>
      <c r="I17" s="67">
        <v>18.54</v>
      </c>
      <c r="J17" s="119">
        <v>3.59</v>
      </c>
      <c r="K17" s="619">
        <v>256</v>
      </c>
      <c r="L17" s="253">
        <v>0.06</v>
      </c>
      <c r="M17" s="67">
        <v>0.14000000000000001</v>
      </c>
      <c r="N17" s="67">
        <v>1.08</v>
      </c>
      <c r="O17" s="67">
        <v>10</v>
      </c>
      <c r="P17" s="528">
        <v>0.04</v>
      </c>
      <c r="Q17" s="253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9">
        <v>0.06</v>
      </c>
    </row>
    <row r="18" spans="1:24" s="16" customFormat="1" ht="33.75" customHeight="1" x14ac:dyDescent="0.35">
      <c r="A18" s="98"/>
      <c r="B18" s="739"/>
      <c r="C18" s="156">
        <v>54</v>
      </c>
      <c r="D18" s="191" t="s">
        <v>64</v>
      </c>
      <c r="E18" s="160" t="s">
        <v>43</v>
      </c>
      <c r="F18" s="138">
        <v>150</v>
      </c>
      <c r="G18" s="142"/>
      <c r="H18" s="289">
        <v>7.26</v>
      </c>
      <c r="I18" s="20">
        <v>4.96</v>
      </c>
      <c r="J18" s="46">
        <v>31.76</v>
      </c>
      <c r="K18" s="303">
        <v>198.84</v>
      </c>
      <c r="L18" s="289">
        <v>0.19</v>
      </c>
      <c r="M18" s="20">
        <v>0.1</v>
      </c>
      <c r="N18" s="20">
        <v>0</v>
      </c>
      <c r="O18" s="20">
        <v>10</v>
      </c>
      <c r="P18" s="21">
        <v>0.06</v>
      </c>
      <c r="Q18" s="289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8"/>
      <c r="B19" s="739"/>
      <c r="C19" s="157">
        <v>107</v>
      </c>
      <c r="D19" s="763" t="s">
        <v>18</v>
      </c>
      <c r="E19" s="695" t="s">
        <v>140</v>
      </c>
      <c r="F19" s="764">
        <v>200</v>
      </c>
      <c r="G19" s="144"/>
      <c r="H19" s="251">
        <v>0.2</v>
      </c>
      <c r="I19" s="15">
        <v>0</v>
      </c>
      <c r="J19" s="41">
        <v>24</v>
      </c>
      <c r="K19" s="681">
        <v>100</v>
      </c>
      <c r="L19" s="251">
        <v>0</v>
      </c>
      <c r="M19" s="15">
        <v>0</v>
      </c>
      <c r="N19" s="15">
        <v>0</v>
      </c>
      <c r="O19" s="15">
        <v>820</v>
      </c>
      <c r="P19" s="18">
        <v>0</v>
      </c>
      <c r="Q19" s="251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91"/>
      <c r="B20" s="712"/>
      <c r="C20" s="158">
        <v>119</v>
      </c>
      <c r="D20" s="191" t="s">
        <v>14</v>
      </c>
      <c r="E20" s="160" t="s">
        <v>55</v>
      </c>
      <c r="F20" s="296">
        <v>20</v>
      </c>
      <c r="G20" s="142"/>
      <c r="H20" s="251">
        <v>1.52</v>
      </c>
      <c r="I20" s="15">
        <v>0.16</v>
      </c>
      <c r="J20" s="41">
        <v>9.84</v>
      </c>
      <c r="K20" s="681">
        <v>47</v>
      </c>
      <c r="L20" s="251">
        <v>0.02</v>
      </c>
      <c r="M20" s="15">
        <v>0.01</v>
      </c>
      <c r="N20" s="15">
        <v>0</v>
      </c>
      <c r="O20" s="15">
        <v>0</v>
      </c>
      <c r="P20" s="18">
        <v>0</v>
      </c>
      <c r="Q20" s="251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91"/>
      <c r="B21" s="712"/>
      <c r="C21" s="156">
        <v>120</v>
      </c>
      <c r="D21" s="191" t="s">
        <v>15</v>
      </c>
      <c r="E21" s="160" t="s">
        <v>47</v>
      </c>
      <c r="F21" s="138">
        <v>20</v>
      </c>
      <c r="G21" s="142"/>
      <c r="H21" s="251">
        <v>1.32</v>
      </c>
      <c r="I21" s="15">
        <v>0.24</v>
      </c>
      <c r="J21" s="41">
        <v>8.0399999999999991</v>
      </c>
      <c r="K21" s="682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91"/>
      <c r="B22" s="194" t="s">
        <v>74</v>
      </c>
      <c r="C22" s="862"/>
      <c r="D22" s="795"/>
      <c r="E22" s="318" t="s">
        <v>20</v>
      </c>
      <c r="F22" s="496">
        <f>F14+F15+F16+F18+F19+F20+F21</f>
        <v>740</v>
      </c>
      <c r="G22" s="309"/>
      <c r="H22" s="211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506">
        <f t="shared" si="1"/>
        <v>831.0200000000001</v>
      </c>
      <c r="L22" s="211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20">
        <f t="shared" si="1"/>
        <v>0.08</v>
      </c>
      <c r="Q22" s="211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91"/>
      <c r="B23" s="195" t="s">
        <v>76</v>
      </c>
      <c r="C23" s="863"/>
      <c r="D23" s="796"/>
      <c r="E23" s="319" t="s">
        <v>20</v>
      </c>
      <c r="F23" s="508">
        <f>F14+F15+F17+F19+F18+F20+F21</f>
        <v>740</v>
      </c>
      <c r="G23" s="308"/>
      <c r="H23" s="322">
        <f t="shared" ref="H23:X23" si="2">H14+H15+H17+H19+H18+H20+H21</f>
        <v>39.1</v>
      </c>
      <c r="I23" s="57">
        <f t="shared" si="2"/>
        <v>33.809999999999995</v>
      </c>
      <c r="J23" s="79">
        <f t="shared" si="2"/>
        <v>96.88</v>
      </c>
      <c r="K23" s="507">
        <f t="shared" si="2"/>
        <v>851.24</v>
      </c>
      <c r="L23" s="322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40">
        <f t="shared" si="2"/>
        <v>0.1</v>
      </c>
      <c r="Q23" s="322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9">
        <f t="shared" si="2"/>
        <v>3.02</v>
      </c>
    </row>
    <row r="24" spans="1:24" s="16" customFormat="1" ht="33.75" customHeight="1" x14ac:dyDescent="0.35">
      <c r="A24" s="91"/>
      <c r="B24" s="194" t="s">
        <v>74</v>
      </c>
      <c r="C24" s="864"/>
      <c r="D24" s="766"/>
      <c r="E24" s="597" t="s">
        <v>21</v>
      </c>
      <c r="F24" s="456"/>
      <c r="G24" s="248"/>
      <c r="H24" s="211"/>
      <c r="I24" s="22"/>
      <c r="J24" s="64"/>
      <c r="K24" s="559">
        <f>K22/23.5</f>
        <v>35.362553191489368</v>
      </c>
      <c r="L24" s="211"/>
      <c r="M24" s="22"/>
      <c r="N24" s="22"/>
      <c r="O24" s="22"/>
      <c r="P24" s="120"/>
      <c r="Q24" s="211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80"/>
      <c r="B25" s="197" t="s">
        <v>76</v>
      </c>
      <c r="C25" s="865"/>
      <c r="D25" s="767"/>
      <c r="E25" s="598" t="s">
        <v>21</v>
      </c>
      <c r="F25" s="767"/>
      <c r="G25" s="742"/>
      <c r="H25" s="770"/>
      <c r="I25" s="771"/>
      <c r="J25" s="772"/>
      <c r="K25" s="560">
        <f>K23/23.5</f>
        <v>36.222978723404253</v>
      </c>
      <c r="L25" s="770"/>
      <c r="M25" s="771"/>
      <c r="N25" s="771"/>
      <c r="O25" s="771"/>
      <c r="P25" s="773"/>
      <c r="Q25" s="770"/>
      <c r="R25" s="771"/>
      <c r="S25" s="771"/>
      <c r="T25" s="771"/>
      <c r="U25" s="771"/>
      <c r="V25" s="771"/>
      <c r="W25" s="771"/>
      <c r="X25" s="77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406"/>
      <c r="B27" s="406"/>
      <c r="C27" s="292"/>
      <c r="D27" s="225"/>
      <c r="E27" s="25"/>
      <c r="F27" s="26"/>
      <c r="G27" s="11"/>
      <c r="H27" s="9"/>
      <c r="I27" s="11"/>
      <c r="J27" s="11"/>
    </row>
    <row r="28" spans="1:24" ht="18" x14ac:dyDescent="0.35">
      <c r="A28" s="697" t="s">
        <v>66</v>
      </c>
      <c r="B28" s="918"/>
      <c r="C28" s="698"/>
      <c r="D28" s="699"/>
      <c r="E28" s="25"/>
      <c r="F28" s="26"/>
      <c r="G28" s="11"/>
      <c r="H28" s="11"/>
      <c r="I28" s="11"/>
      <c r="J28" s="11"/>
    </row>
    <row r="29" spans="1:24" ht="18" x14ac:dyDescent="0.35">
      <c r="A29" s="700" t="s">
        <v>67</v>
      </c>
      <c r="B29" s="919"/>
      <c r="C29" s="701"/>
      <c r="D29" s="70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2023-05-10T04:52:25Z</dcterms:modified>
</cp:coreProperties>
</file>