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7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24" i="19"/>
  <c r="K23" i="19"/>
  <c r="F22" i="19"/>
  <c r="F21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24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1" i="19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<sst xmlns="http://schemas.openxmlformats.org/spreadsheetml/2006/main" count="1317" uniqueCount="147">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</sst>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4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85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38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563" t="s">
        <v>35</v>
      </c>
      <c r="C4" s="564"/>
      <c r="D4" s="629"/>
      <c r="E4" s="563"/>
      <c r="F4" s="562"/>
      <c r="G4" s="565" t="s">
        <v>18</v>
      </c>
      <c r="H4" s="566"/>
      <c r="I4" s="567"/>
      <c r="J4" s="568" t="s">
        <v>19</v>
      </c>
      <c r="K4" s="820" t="s">
        <v>20</v>
      </c>
      <c r="L4" s="821"/>
      <c r="M4" s="822"/>
      <c r="N4" s="822"/>
      <c r="O4" s="822"/>
      <c r="P4" s="823" t="s">
        <v>21</v>
      </c>
      <c r="Q4" s="824"/>
      <c r="R4" s="824"/>
      <c r="S4" s="824"/>
      <c r="T4" s="824"/>
      <c r="U4" s="824"/>
      <c r="V4" s="824"/>
      <c r="W4" s="825"/>
    </row>
    <row r="5" spans="1:23" ht="47" thickBot="1" x14ac:dyDescent="0.4">
      <c r="A5" s="78" t="s">
        <v>0</v>
      </c>
      <c r="B5" s="104" t="s">
        <v>36</v>
      </c>
      <c r="C5" s="718" t="s">
        <v>37</v>
      </c>
      <c r="D5" s="104" t="s">
        <v>34</v>
      </c>
      <c r="E5" s="104" t="s">
        <v>22</v>
      </c>
      <c r="F5" s="98" t="s">
        <v>33</v>
      </c>
      <c r="G5" s="231" t="s">
        <v>23</v>
      </c>
      <c r="H5" s="66" t="s">
        <v>24</v>
      </c>
      <c r="I5" s="67" t="s">
        <v>25</v>
      </c>
      <c r="J5" s="569" t="s">
        <v>26</v>
      </c>
      <c r="K5" s="330" t="s">
        <v>27</v>
      </c>
      <c r="L5" s="330" t="s">
        <v>99</v>
      </c>
      <c r="M5" s="330" t="s">
        <v>28</v>
      </c>
      <c r="N5" s="440" t="s">
        <v>100</v>
      </c>
      <c r="O5" s="682" t="s">
        <v>101</v>
      </c>
      <c r="P5" s="441" t="s">
        <v>29</v>
      </c>
      <c r="Q5" s="98" t="s">
        <v>30</v>
      </c>
      <c r="R5" s="441" t="s">
        <v>31</v>
      </c>
      <c r="S5" s="98" t="s">
        <v>32</v>
      </c>
      <c r="T5" s="441" t="s">
        <v>102</v>
      </c>
      <c r="U5" s="98" t="s">
        <v>103</v>
      </c>
      <c r="V5" s="441" t="s">
        <v>104</v>
      </c>
      <c r="W5" s="684" t="s">
        <v>105</v>
      </c>
    </row>
    <row r="6" spans="1:23" ht="34.5" customHeight="1" x14ac:dyDescent="0.35">
      <c r="A6" s="81" t="s">
        <v>5</v>
      </c>
      <c r="B6" s="138">
        <v>24</v>
      </c>
      <c r="C6" s="570" t="s">
        <v>15</v>
      </c>
      <c r="D6" s="322" t="s">
        <v>97</v>
      </c>
      <c r="E6" s="333">
        <v>150</v>
      </c>
      <c r="F6" s="138"/>
      <c r="G6" s="37">
        <v>0.6</v>
      </c>
      <c r="H6" s="38">
        <v>0.6</v>
      </c>
      <c r="I6" s="41">
        <v>14.7</v>
      </c>
      <c r="J6" s="436">
        <v>70.5</v>
      </c>
      <c r="K6" s="252">
        <v>0.05</v>
      </c>
      <c r="L6" s="37">
        <v>0.03</v>
      </c>
      <c r="M6" s="38">
        <v>15</v>
      </c>
      <c r="N6" s="38">
        <v>0</v>
      </c>
      <c r="O6" s="39">
        <v>0</v>
      </c>
      <c r="P6" s="246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413">
        <v>0.01</v>
      </c>
    </row>
    <row r="7" spans="1:23" ht="34.5" customHeight="1" x14ac:dyDescent="0.35">
      <c r="A7" s="79"/>
      <c r="B7" s="133">
        <v>30</v>
      </c>
      <c r="C7" s="150" t="s">
        <v>7</v>
      </c>
      <c r="D7" s="150" t="s">
        <v>12</v>
      </c>
      <c r="E7" s="133">
        <v>200</v>
      </c>
      <c r="F7" s="175"/>
      <c r="G7" s="232">
        <v>6</v>
      </c>
      <c r="H7" s="15">
        <v>6.28</v>
      </c>
      <c r="I7" s="40">
        <v>7.12</v>
      </c>
      <c r="J7" s="245">
        <v>109.74</v>
      </c>
      <c r="K7" s="232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32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82"/>
      <c r="B8" s="133">
        <v>255</v>
      </c>
      <c r="C8" s="150" t="s">
        <v>8</v>
      </c>
      <c r="D8" s="150" t="s">
        <v>134</v>
      </c>
      <c r="E8" s="133">
        <v>250</v>
      </c>
      <c r="F8" s="175"/>
      <c r="G8" s="232">
        <v>26.9</v>
      </c>
      <c r="H8" s="15">
        <v>33.159999999999997</v>
      </c>
      <c r="I8" s="40">
        <v>40.369999999999997</v>
      </c>
      <c r="J8" s="187">
        <v>567.08000000000004</v>
      </c>
      <c r="K8" s="232">
        <v>0.1</v>
      </c>
      <c r="L8" s="17">
        <v>0.19</v>
      </c>
      <c r="M8" s="15">
        <v>1.33</v>
      </c>
      <c r="N8" s="15">
        <v>160</v>
      </c>
      <c r="O8" s="40">
        <v>0</v>
      </c>
      <c r="P8" s="232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82"/>
      <c r="B9" s="133">
        <v>98</v>
      </c>
      <c r="C9" s="150" t="s">
        <v>14</v>
      </c>
      <c r="D9" s="150" t="s">
        <v>13</v>
      </c>
      <c r="E9" s="133">
        <v>200</v>
      </c>
      <c r="F9" s="175"/>
      <c r="G9" s="232">
        <v>0.37</v>
      </c>
      <c r="H9" s="15">
        <v>0</v>
      </c>
      <c r="I9" s="40">
        <v>14.85</v>
      </c>
      <c r="J9" s="245">
        <v>59.48</v>
      </c>
      <c r="K9" s="232">
        <v>0</v>
      </c>
      <c r="L9" s="17">
        <v>0</v>
      </c>
      <c r="M9" s="15">
        <v>0</v>
      </c>
      <c r="N9" s="15">
        <v>0</v>
      </c>
      <c r="O9" s="40">
        <v>0</v>
      </c>
      <c r="P9" s="232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82"/>
      <c r="B10" s="136">
        <v>119</v>
      </c>
      <c r="C10" s="150" t="s">
        <v>10</v>
      </c>
      <c r="D10" s="150" t="s">
        <v>50</v>
      </c>
      <c r="E10" s="180">
        <v>20</v>
      </c>
      <c r="F10" s="129"/>
      <c r="G10" s="232">
        <v>1.52</v>
      </c>
      <c r="H10" s="15">
        <v>0.16</v>
      </c>
      <c r="I10" s="40">
        <v>9.84</v>
      </c>
      <c r="J10" s="244">
        <v>47</v>
      </c>
      <c r="K10" s="232">
        <v>0.02</v>
      </c>
      <c r="L10" s="15">
        <v>0.01</v>
      </c>
      <c r="M10" s="15">
        <v>0</v>
      </c>
      <c r="N10" s="15">
        <v>0</v>
      </c>
      <c r="O10" s="18">
        <v>0</v>
      </c>
      <c r="P10" s="232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82"/>
      <c r="B11" s="133">
        <v>120</v>
      </c>
      <c r="C11" s="150" t="s">
        <v>11</v>
      </c>
      <c r="D11" s="150" t="s">
        <v>42</v>
      </c>
      <c r="E11" s="133">
        <v>20</v>
      </c>
      <c r="F11" s="175"/>
      <c r="G11" s="232">
        <v>1.32</v>
      </c>
      <c r="H11" s="15">
        <v>0.24</v>
      </c>
      <c r="I11" s="40">
        <v>8.0399999999999991</v>
      </c>
      <c r="J11" s="245">
        <v>39.6</v>
      </c>
      <c r="K11" s="261">
        <v>0.03</v>
      </c>
      <c r="L11" s="19">
        <v>0.02</v>
      </c>
      <c r="M11" s="20">
        <v>0</v>
      </c>
      <c r="N11" s="20">
        <v>0</v>
      </c>
      <c r="O11" s="44">
        <v>0</v>
      </c>
      <c r="P11" s="261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82"/>
      <c r="B12" s="218"/>
      <c r="C12" s="571"/>
      <c r="D12" s="292" t="s">
        <v>16</v>
      </c>
      <c r="E12" s="298">
        <f>SUM(E6:E11)</f>
        <v>840</v>
      </c>
      <c r="F12" s="572"/>
      <c r="G12" s="193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304">
        <f t="shared" si="0"/>
        <v>893.40000000000009</v>
      </c>
      <c r="K12" s="193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93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32"/>
      <c r="B13" s="306"/>
      <c r="C13" s="573"/>
      <c r="D13" s="323" t="s">
        <v>17</v>
      </c>
      <c r="E13" s="573"/>
      <c r="F13" s="575"/>
      <c r="G13" s="576"/>
      <c r="H13" s="577"/>
      <c r="I13" s="578"/>
      <c r="J13" s="305">
        <f>J12/23.5</f>
        <v>38.017021276595749</v>
      </c>
      <c r="K13" s="579"/>
      <c r="L13" s="580"/>
      <c r="M13" s="581"/>
      <c r="N13" s="581"/>
      <c r="O13" s="582"/>
      <c r="P13" s="579"/>
      <c r="Q13" s="581"/>
      <c r="R13" s="581"/>
      <c r="S13" s="581"/>
      <c r="T13" s="581"/>
      <c r="U13" s="581"/>
      <c r="V13" s="581"/>
      <c r="W13" s="582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749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55"/>
      <c r="C4" s="562" t="s">
        <v>35</v>
      </c>
      <c r="D4" s="240"/>
      <c r="E4" s="629"/>
      <c r="F4" s="562"/>
      <c r="G4" s="563"/>
      <c r="H4" s="713" t="s">
        <v>18</v>
      </c>
      <c r="I4" s="714"/>
      <c r="J4" s="715"/>
      <c r="K4" s="630" t="s">
        <v>19</v>
      </c>
      <c r="L4" s="820" t="s">
        <v>20</v>
      </c>
      <c r="M4" s="821"/>
      <c r="N4" s="822"/>
      <c r="O4" s="822"/>
      <c r="P4" s="826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47" thickBot="1" x14ac:dyDescent="0.4">
      <c r="A5" s="64" t="s">
        <v>0</v>
      </c>
      <c r="B5" s="756"/>
      <c r="C5" s="98" t="s">
        <v>36</v>
      </c>
      <c r="D5" s="612" t="s">
        <v>37</v>
      </c>
      <c r="E5" s="104" t="s">
        <v>34</v>
      </c>
      <c r="F5" s="98" t="s">
        <v>22</v>
      </c>
      <c r="G5" s="104" t="s">
        <v>33</v>
      </c>
      <c r="H5" s="127" t="s">
        <v>23</v>
      </c>
      <c r="I5" s="441" t="s">
        <v>24</v>
      </c>
      <c r="J5" s="98" t="s">
        <v>25</v>
      </c>
      <c r="K5" s="643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26.5" customHeight="1" x14ac:dyDescent="0.35">
      <c r="A6" s="73" t="s">
        <v>4</v>
      </c>
      <c r="B6" s="138"/>
      <c r="C6" s="153">
        <v>25</v>
      </c>
      <c r="D6" s="258" t="s">
        <v>15</v>
      </c>
      <c r="E6" s="322" t="s">
        <v>45</v>
      </c>
      <c r="F6" s="333">
        <v>150</v>
      </c>
      <c r="G6" s="138"/>
      <c r="H6" s="45">
        <v>0.6</v>
      </c>
      <c r="I6" s="36">
        <v>0.45</v>
      </c>
      <c r="J6" s="46">
        <v>15.45</v>
      </c>
      <c r="K6" s="188">
        <v>70.5</v>
      </c>
      <c r="L6" s="246">
        <v>0.03</v>
      </c>
      <c r="M6" s="45">
        <v>0.05</v>
      </c>
      <c r="N6" s="36">
        <v>7.5</v>
      </c>
      <c r="O6" s="36">
        <v>0</v>
      </c>
      <c r="P6" s="214">
        <v>0</v>
      </c>
      <c r="Q6" s="246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3">
        <v>0.01</v>
      </c>
    </row>
    <row r="7" spans="1:24" s="35" customFormat="1" ht="26.25" customHeight="1" x14ac:dyDescent="0.35">
      <c r="A7" s="87"/>
      <c r="B7" s="134"/>
      <c r="C7" s="134">
        <v>67</v>
      </c>
      <c r="D7" s="151" t="s">
        <v>56</v>
      </c>
      <c r="E7" s="204" t="s">
        <v>138</v>
      </c>
      <c r="F7" s="134">
        <v>150</v>
      </c>
      <c r="G7" s="204"/>
      <c r="H7" s="261">
        <v>18.86</v>
      </c>
      <c r="I7" s="20">
        <v>20.22</v>
      </c>
      <c r="J7" s="21">
        <v>2.79</v>
      </c>
      <c r="K7" s="189">
        <v>270.32</v>
      </c>
      <c r="L7" s="261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61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3">
        <v>0.01</v>
      </c>
    </row>
    <row r="8" spans="1:24" s="35" customFormat="1" ht="28.5" customHeight="1" x14ac:dyDescent="0.35">
      <c r="A8" s="87"/>
      <c r="B8" s="134"/>
      <c r="C8" s="133">
        <v>115</v>
      </c>
      <c r="D8" s="150" t="s">
        <v>41</v>
      </c>
      <c r="E8" s="175" t="s">
        <v>40</v>
      </c>
      <c r="F8" s="256">
        <v>200</v>
      </c>
      <c r="G8" s="129"/>
      <c r="H8" s="261">
        <v>6.64</v>
      </c>
      <c r="I8" s="20">
        <v>5.15</v>
      </c>
      <c r="J8" s="21">
        <v>16.809999999999999</v>
      </c>
      <c r="K8" s="189">
        <v>141.19</v>
      </c>
      <c r="L8" s="261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61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0">
        <v>0.05</v>
      </c>
    </row>
    <row r="9" spans="1:24" s="35" customFormat="1" ht="15.5" x14ac:dyDescent="0.35">
      <c r="A9" s="87"/>
      <c r="B9" s="134"/>
      <c r="C9" s="135">
        <v>121</v>
      </c>
      <c r="D9" s="211" t="s">
        <v>46</v>
      </c>
      <c r="E9" s="170" t="s">
        <v>46</v>
      </c>
      <c r="F9" s="180">
        <v>30</v>
      </c>
      <c r="G9" s="129"/>
      <c r="H9" s="232">
        <v>2.25</v>
      </c>
      <c r="I9" s="15">
        <v>0.87</v>
      </c>
      <c r="J9" s="18">
        <v>14.94</v>
      </c>
      <c r="K9" s="186">
        <v>78.599999999999994</v>
      </c>
      <c r="L9" s="232">
        <v>0.03</v>
      </c>
      <c r="M9" s="17">
        <v>0.01</v>
      </c>
      <c r="N9" s="15">
        <v>0</v>
      </c>
      <c r="O9" s="15">
        <v>0</v>
      </c>
      <c r="P9" s="40">
        <v>0</v>
      </c>
      <c r="Q9" s="23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0">
        <v>0</v>
      </c>
    </row>
    <row r="10" spans="1:24" s="35" customFormat="1" ht="23.25" customHeight="1" x14ac:dyDescent="0.35">
      <c r="A10" s="87"/>
      <c r="B10" s="134"/>
      <c r="C10" s="134"/>
      <c r="D10" s="151"/>
      <c r="E10" s="283" t="s">
        <v>16</v>
      </c>
      <c r="F10" s="255">
        <f>SUM(F6:F9)</f>
        <v>530</v>
      </c>
      <c r="G10" s="100"/>
      <c r="H10" s="195">
        <f t="shared" ref="H10:W10" si="0">SUM(H6:H9)</f>
        <v>28.35</v>
      </c>
      <c r="I10" s="33">
        <f t="shared" si="0"/>
        <v>26.69</v>
      </c>
      <c r="J10" s="253">
        <f t="shared" si="0"/>
        <v>49.989999999999995</v>
      </c>
      <c r="K10" s="365">
        <f t="shared" si="0"/>
        <v>560.61</v>
      </c>
      <c r="L10" s="195">
        <f t="shared" si="0"/>
        <v>0.19999999999999998</v>
      </c>
      <c r="M10" s="33">
        <f t="shared" si="0"/>
        <v>0.84000000000000008</v>
      </c>
      <c r="N10" s="33">
        <f t="shared" si="0"/>
        <v>8.870000000000001</v>
      </c>
      <c r="O10" s="33">
        <f t="shared" si="0"/>
        <v>260</v>
      </c>
      <c r="P10" s="253">
        <f t="shared" si="0"/>
        <v>2.97</v>
      </c>
      <c r="Q10" s="195">
        <f t="shared" si="0"/>
        <v>485.11999999999995</v>
      </c>
      <c r="R10" s="33">
        <f t="shared" si="0"/>
        <v>533.28</v>
      </c>
      <c r="S10" s="33">
        <f t="shared" si="0"/>
        <v>84.94</v>
      </c>
      <c r="T10" s="33">
        <f t="shared" si="0"/>
        <v>4.13</v>
      </c>
      <c r="U10" s="33">
        <f t="shared" si="0"/>
        <v>771.09</v>
      </c>
      <c r="V10" s="33">
        <f t="shared" si="0"/>
        <v>2.2000000000000002E-2</v>
      </c>
      <c r="W10" s="33">
        <f t="shared" si="0"/>
        <v>3.7000000000000005E-2</v>
      </c>
      <c r="X10" s="44">
        <v>1.2E-2</v>
      </c>
    </row>
    <row r="11" spans="1:24" s="35" customFormat="1" ht="23.25" customHeight="1" thickBot="1" x14ac:dyDescent="0.4">
      <c r="A11" s="87"/>
      <c r="B11" s="134"/>
      <c r="C11" s="139"/>
      <c r="D11" s="362"/>
      <c r="E11" s="649" t="s">
        <v>17</v>
      </c>
      <c r="F11" s="139"/>
      <c r="G11" s="247"/>
      <c r="H11" s="196"/>
      <c r="I11" s="93"/>
      <c r="J11" s="183"/>
      <c r="K11" s="191">
        <f>K10/23.5</f>
        <v>23.855744680851064</v>
      </c>
      <c r="L11" s="196"/>
      <c r="M11" s="94"/>
      <c r="N11" s="93"/>
      <c r="O11" s="93"/>
      <c r="P11" s="183"/>
      <c r="Q11" s="195"/>
      <c r="R11" s="33"/>
      <c r="S11" s="33"/>
      <c r="T11" s="33"/>
      <c r="U11" s="33"/>
      <c r="V11" s="33"/>
      <c r="W11" s="33"/>
      <c r="X11" s="62">
        <f>SUM(X6:X10)</f>
        <v>8.2000000000000003E-2</v>
      </c>
    </row>
    <row r="12" spans="1:24" s="16" customFormat="1" ht="33.75" customHeight="1" x14ac:dyDescent="0.35">
      <c r="A12" s="372" t="s">
        <v>5</v>
      </c>
      <c r="B12" s="286"/>
      <c r="C12" s="138">
        <v>24</v>
      </c>
      <c r="D12" s="650" t="s">
        <v>15</v>
      </c>
      <c r="E12" s="363" t="s">
        <v>97</v>
      </c>
      <c r="F12" s="138">
        <v>150</v>
      </c>
      <c r="G12" s="570"/>
      <c r="H12" s="252">
        <v>0.6</v>
      </c>
      <c r="I12" s="38">
        <v>0.6</v>
      </c>
      <c r="J12" s="39">
        <v>14.7</v>
      </c>
      <c r="K12" s="469">
        <v>70.5</v>
      </c>
      <c r="L12" s="252">
        <v>0.03</v>
      </c>
      <c r="M12" s="38">
        <v>0.05</v>
      </c>
      <c r="N12" s="38">
        <v>7.5</v>
      </c>
      <c r="O12" s="38">
        <v>0</v>
      </c>
      <c r="P12" s="41">
        <v>0</v>
      </c>
      <c r="Q12" s="252">
        <v>28.5</v>
      </c>
      <c r="R12" s="38">
        <v>24</v>
      </c>
      <c r="S12" s="38">
        <v>18</v>
      </c>
      <c r="T12" s="38">
        <v>0</v>
      </c>
      <c r="U12" s="38">
        <v>232.5</v>
      </c>
      <c r="V12" s="38">
        <v>1E-3</v>
      </c>
      <c r="W12" s="38">
        <v>0</v>
      </c>
      <c r="X12" s="39">
        <v>0.01</v>
      </c>
    </row>
    <row r="13" spans="1:24" s="16" customFormat="1" ht="33.75" customHeight="1" x14ac:dyDescent="0.35">
      <c r="A13" s="80"/>
      <c r="B13" s="129"/>
      <c r="C13" s="135">
        <v>31</v>
      </c>
      <c r="D13" s="651" t="s">
        <v>7</v>
      </c>
      <c r="E13" s="554" t="s">
        <v>71</v>
      </c>
      <c r="F13" s="555">
        <v>200</v>
      </c>
      <c r="G13" s="99"/>
      <c r="H13" s="233">
        <v>5.74</v>
      </c>
      <c r="I13" s="13">
        <v>8.7799999999999994</v>
      </c>
      <c r="J13" s="42">
        <v>8.74</v>
      </c>
      <c r="K13" s="276">
        <v>138.04</v>
      </c>
      <c r="L13" s="233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33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2">
        <v>3.5999999999999997E-2</v>
      </c>
    </row>
    <row r="14" spans="1:24" s="16" customFormat="1" ht="33.75" customHeight="1" x14ac:dyDescent="0.35">
      <c r="A14" s="89"/>
      <c r="B14" s="161" t="s">
        <v>67</v>
      </c>
      <c r="C14" s="178">
        <v>78</v>
      </c>
      <c r="D14" s="652" t="s">
        <v>8</v>
      </c>
      <c r="E14" s="335" t="s">
        <v>146</v>
      </c>
      <c r="F14" s="494">
        <v>90</v>
      </c>
      <c r="G14" s="161"/>
      <c r="H14" s="238">
        <v>14.8</v>
      </c>
      <c r="I14" s="52">
        <v>13.02</v>
      </c>
      <c r="J14" s="68">
        <v>12.17</v>
      </c>
      <c r="K14" s="470">
        <v>226.36</v>
      </c>
      <c r="L14" s="386">
        <v>0.1</v>
      </c>
      <c r="M14" s="387">
        <v>0.12</v>
      </c>
      <c r="N14" s="387">
        <v>1.35</v>
      </c>
      <c r="O14" s="387">
        <v>150</v>
      </c>
      <c r="P14" s="433">
        <v>0.27</v>
      </c>
      <c r="Q14" s="386">
        <v>58.43</v>
      </c>
      <c r="R14" s="387">
        <v>194.16</v>
      </c>
      <c r="S14" s="387">
        <v>50.25</v>
      </c>
      <c r="T14" s="387">
        <v>1.1499999999999999</v>
      </c>
      <c r="U14" s="387">
        <v>351.77</v>
      </c>
      <c r="V14" s="387">
        <v>0.108</v>
      </c>
      <c r="W14" s="387">
        <v>1.4E-2</v>
      </c>
      <c r="X14" s="388">
        <v>0.51</v>
      </c>
    </row>
    <row r="15" spans="1:24" s="16" customFormat="1" ht="33.75" customHeight="1" x14ac:dyDescent="0.35">
      <c r="A15" s="89"/>
      <c r="B15" s="162" t="s">
        <v>69</v>
      </c>
      <c r="C15" s="179">
        <v>148</v>
      </c>
      <c r="D15" s="653" t="s">
        <v>8</v>
      </c>
      <c r="E15" s="289" t="s">
        <v>93</v>
      </c>
      <c r="F15" s="493">
        <v>90</v>
      </c>
      <c r="G15" s="162"/>
      <c r="H15" s="379">
        <v>19.52</v>
      </c>
      <c r="I15" s="74">
        <v>10.17</v>
      </c>
      <c r="J15" s="380">
        <v>5.89</v>
      </c>
      <c r="K15" s="471">
        <v>193.12</v>
      </c>
      <c r="L15" s="379">
        <v>0.11</v>
      </c>
      <c r="M15" s="74">
        <v>0.16</v>
      </c>
      <c r="N15" s="74">
        <v>1.57</v>
      </c>
      <c r="O15" s="74">
        <v>300</v>
      </c>
      <c r="P15" s="424">
        <v>0.44</v>
      </c>
      <c r="Q15" s="379">
        <v>129.65</v>
      </c>
      <c r="R15" s="74">
        <v>270.19</v>
      </c>
      <c r="S15" s="74">
        <v>64.94</v>
      </c>
      <c r="T15" s="74">
        <v>1.28</v>
      </c>
      <c r="U15" s="74">
        <v>460.93</v>
      </c>
      <c r="V15" s="74">
        <v>0.14000000000000001</v>
      </c>
      <c r="W15" s="74">
        <v>1.7000000000000001E-2</v>
      </c>
      <c r="X15" s="380">
        <v>0.66</v>
      </c>
    </row>
    <row r="16" spans="1:24" s="16" customFormat="1" ht="51" customHeight="1" x14ac:dyDescent="0.35">
      <c r="A16" s="89"/>
      <c r="B16" s="161" t="s">
        <v>67</v>
      </c>
      <c r="C16" s="178">
        <v>312</v>
      </c>
      <c r="D16" s="652" t="s">
        <v>57</v>
      </c>
      <c r="E16" s="335" t="s">
        <v>136</v>
      </c>
      <c r="F16" s="161">
        <v>150</v>
      </c>
      <c r="G16" s="178"/>
      <c r="H16" s="386">
        <v>3.55</v>
      </c>
      <c r="I16" s="387">
        <v>7.16</v>
      </c>
      <c r="J16" s="433">
        <v>17.64</v>
      </c>
      <c r="K16" s="344">
        <v>150.44999999999999</v>
      </c>
      <c r="L16" s="386">
        <v>0.11</v>
      </c>
      <c r="M16" s="528">
        <v>0.12</v>
      </c>
      <c r="N16" s="387">
        <v>21.47</v>
      </c>
      <c r="O16" s="387">
        <v>100</v>
      </c>
      <c r="P16" s="433">
        <v>0.09</v>
      </c>
      <c r="Q16" s="386">
        <v>51.59</v>
      </c>
      <c r="R16" s="387">
        <v>90.88</v>
      </c>
      <c r="S16" s="387">
        <v>30.76</v>
      </c>
      <c r="T16" s="387">
        <v>1.1499999999999999</v>
      </c>
      <c r="U16" s="387">
        <v>495.63</v>
      </c>
      <c r="V16" s="387">
        <v>6.0499999999999998E-3</v>
      </c>
      <c r="W16" s="387">
        <v>7.2999999999999996E-4</v>
      </c>
      <c r="X16" s="388">
        <v>0.03</v>
      </c>
    </row>
    <row r="17" spans="1:24" s="16" customFormat="1" ht="51" customHeight="1" x14ac:dyDescent="0.35">
      <c r="A17" s="89"/>
      <c r="B17" s="162" t="s">
        <v>69</v>
      </c>
      <c r="C17" s="179">
        <v>22</v>
      </c>
      <c r="D17" s="466" t="s">
        <v>57</v>
      </c>
      <c r="E17" s="289" t="s">
        <v>128</v>
      </c>
      <c r="F17" s="162">
        <v>150</v>
      </c>
      <c r="G17" s="179"/>
      <c r="H17" s="317">
        <v>2.41</v>
      </c>
      <c r="I17" s="54">
        <v>7.02</v>
      </c>
      <c r="J17" s="55">
        <v>14.18</v>
      </c>
      <c r="K17" s="236">
        <v>130.79</v>
      </c>
      <c r="L17" s="235">
        <v>0.08</v>
      </c>
      <c r="M17" s="235">
        <v>7.0000000000000007E-2</v>
      </c>
      <c r="N17" s="54">
        <v>13.63</v>
      </c>
      <c r="O17" s="54">
        <v>420</v>
      </c>
      <c r="P17" s="55">
        <v>0.06</v>
      </c>
      <c r="Q17" s="317">
        <v>35.24</v>
      </c>
      <c r="R17" s="54">
        <v>63.07</v>
      </c>
      <c r="S17" s="54">
        <v>28.07</v>
      </c>
      <c r="T17" s="54">
        <v>1.03</v>
      </c>
      <c r="U17" s="54">
        <v>482.73</v>
      </c>
      <c r="V17" s="54">
        <v>5.0000000000000001E-3</v>
      </c>
      <c r="W17" s="54">
        <v>0</v>
      </c>
      <c r="X17" s="69">
        <v>0.03</v>
      </c>
    </row>
    <row r="18" spans="1:24" s="16" customFormat="1" ht="43.5" customHeight="1" x14ac:dyDescent="0.35">
      <c r="A18" s="89"/>
      <c r="B18" s="100"/>
      <c r="C18" s="133">
        <v>114</v>
      </c>
      <c r="D18" s="175" t="s">
        <v>41</v>
      </c>
      <c r="E18" s="211" t="s">
        <v>47</v>
      </c>
      <c r="F18" s="268">
        <v>200</v>
      </c>
      <c r="G18" s="150"/>
      <c r="H18" s="232">
        <v>0</v>
      </c>
      <c r="I18" s="15">
        <v>0</v>
      </c>
      <c r="J18" s="40">
        <v>7.27</v>
      </c>
      <c r="K18" s="244">
        <v>28.73</v>
      </c>
      <c r="L18" s="232">
        <v>0</v>
      </c>
      <c r="M18" s="17">
        <v>0</v>
      </c>
      <c r="N18" s="15">
        <v>0</v>
      </c>
      <c r="O18" s="15">
        <v>0</v>
      </c>
      <c r="P18" s="18">
        <v>0</v>
      </c>
      <c r="Q18" s="232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0">
        <v>0</v>
      </c>
    </row>
    <row r="19" spans="1:24" s="16" customFormat="1" ht="33.75" customHeight="1" x14ac:dyDescent="0.35">
      <c r="A19" s="89"/>
      <c r="B19" s="100"/>
      <c r="C19" s="205">
        <v>119</v>
      </c>
      <c r="D19" s="548" t="s">
        <v>10</v>
      </c>
      <c r="E19" s="151" t="s">
        <v>50</v>
      </c>
      <c r="F19" s="134">
        <v>45</v>
      </c>
      <c r="G19" s="100"/>
      <c r="H19" s="261">
        <v>3.42</v>
      </c>
      <c r="I19" s="20">
        <v>0.36</v>
      </c>
      <c r="J19" s="44">
        <v>22.14</v>
      </c>
      <c r="K19" s="275">
        <v>105.75</v>
      </c>
      <c r="L19" s="261">
        <v>0.05</v>
      </c>
      <c r="M19" s="20">
        <v>0.01</v>
      </c>
      <c r="N19" s="20">
        <v>0</v>
      </c>
      <c r="O19" s="20">
        <v>0</v>
      </c>
      <c r="P19" s="21">
        <v>0</v>
      </c>
      <c r="Q19" s="261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4">
        <v>6.53</v>
      </c>
    </row>
    <row r="20" spans="1:24" s="16" customFormat="1" ht="33.75" customHeight="1" x14ac:dyDescent="0.35">
      <c r="A20" s="89"/>
      <c r="B20" s="100"/>
      <c r="C20" s="134">
        <v>120</v>
      </c>
      <c r="D20" s="548" t="s">
        <v>11</v>
      </c>
      <c r="E20" s="151" t="s">
        <v>42</v>
      </c>
      <c r="F20" s="134">
        <v>25</v>
      </c>
      <c r="G20" s="100"/>
      <c r="H20" s="261">
        <v>1.65</v>
      </c>
      <c r="I20" s="20">
        <v>0.3</v>
      </c>
      <c r="J20" s="44">
        <v>10.050000000000001</v>
      </c>
      <c r="K20" s="275">
        <v>49.5</v>
      </c>
      <c r="L20" s="261">
        <v>0.04</v>
      </c>
      <c r="M20" s="20">
        <v>0.02</v>
      </c>
      <c r="N20" s="20">
        <v>0</v>
      </c>
      <c r="O20" s="20">
        <v>0</v>
      </c>
      <c r="P20" s="21">
        <v>0</v>
      </c>
      <c r="Q20" s="261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89"/>
      <c r="B21" s="161" t="s">
        <v>67</v>
      </c>
      <c r="C21" s="331"/>
      <c r="D21" s="654"/>
      <c r="E21" s="290" t="s">
        <v>16</v>
      </c>
      <c r="F21" s="281">
        <f>F12+F13+F14+F16+F18+F19+F20</f>
        <v>860</v>
      </c>
      <c r="G21" s="422"/>
      <c r="H21" s="194">
        <f>H12+H13+H14+H16+H18+H19+H20</f>
        <v>29.759999999999998</v>
      </c>
      <c r="I21" s="22">
        <f t="shared" ref="I21:X21" si="1">I12+I13+I14+I16+I18+I19+I20</f>
        <v>30.22</v>
      </c>
      <c r="J21" s="60">
        <f t="shared" si="1"/>
        <v>92.71</v>
      </c>
      <c r="K21" s="430">
        <f t="shared" si="1"/>
        <v>769.32999999999993</v>
      </c>
      <c r="L21" s="194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1">
        <f t="shared" si="1"/>
        <v>0.42000000000000004</v>
      </c>
      <c r="Q21" s="194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0">
        <f t="shared" si="1"/>
        <v>7.1160000000000005</v>
      </c>
    </row>
    <row r="22" spans="1:24" s="16" customFormat="1" ht="33.75" customHeight="1" x14ac:dyDescent="0.35">
      <c r="A22" s="89"/>
      <c r="B22" s="464" t="s">
        <v>69</v>
      </c>
      <c r="C22" s="545"/>
      <c r="D22" s="655"/>
      <c r="E22" s="291" t="s">
        <v>16</v>
      </c>
      <c r="F22" s="280">
        <f>F12+F13+F15+F16+F18+F19+F20</f>
        <v>860</v>
      </c>
      <c r="G22" s="432"/>
      <c r="H22" s="294">
        <f>H12+H13+H15+H17+H18+H19+H20</f>
        <v>33.339999999999996</v>
      </c>
      <c r="I22" s="53">
        <f t="shared" ref="I22:X22" si="2">I12+I13+I15+I17+I18+I19+I20</f>
        <v>27.229999999999997</v>
      </c>
      <c r="J22" s="70">
        <f t="shared" si="2"/>
        <v>82.97</v>
      </c>
      <c r="K22" s="431">
        <f t="shared" si="2"/>
        <v>716.43</v>
      </c>
      <c r="L22" s="294">
        <f t="shared" si="2"/>
        <v>0.35</v>
      </c>
      <c r="M22" s="53">
        <f t="shared" si="2"/>
        <v>0.39000000000000007</v>
      </c>
      <c r="N22" s="53">
        <f t="shared" si="2"/>
        <v>27.94</v>
      </c>
      <c r="O22" s="53">
        <f t="shared" si="2"/>
        <v>852.8</v>
      </c>
      <c r="P22" s="686">
        <f t="shared" si="2"/>
        <v>0.56000000000000005</v>
      </c>
      <c r="Q22" s="294">
        <f t="shared" si="2"/>
        <v>243.7</v>
      </c>
      <c r="R22" s="53">
        <f t="shared" si="2"/>
        <v>501.52</v>
      </c>
      <c r="S22" s="53">
        <f t="shared" si="2"/>
        <v>149.37</v>
      </c>
      <c r="T22" s="53">
        <f t="shared" si="2"/>
        <v>5.09</v>
      </c>
      <c r="U22" s="53">
        <f t="shared" si="2"/>
        <v>1555.85</v>
      </c>
      <c r="V22" s="53">
        <f t="shared" si="2"/>
        <v>0.15400000000000003</v>
      </c>
      <c r="W22" s="53">
        <f t="shared" si="2"/>
        <v>2.1000000000000001E-2</v>
      </c>
      <c r="X22" s="70">
        <f t="shared" si="2"/>
        <v>7.266</v>
      </c>
    </row>
    <row r="23" spans="1:24" s="16" customFormat="1" ht="33.75" customHeight="1" x14ac:dyDescent="0.35">
      <c r="A23" s="89"/>
      <c r="B23" s="453" t="s">
        <v>67</v>
      </c>
      <c r="C23" s="334"/>
      <c r="D23" s="656"/>
      <c r="E23" s="290" t="s">
        <v>17</v>
      </c>
      <c r="F23" s="396"/>
      <c r="G23" s="453"/>
      <c r="H23" s="194"/>
      <c r="I23" s="22"/>
      <c r="J23" s="60"/>
      <c r="K23" s="472">
        <f>K21/23.5</f>
        <v>32.737446808510633</v>
      </c>
      <c r="L23" s="194"/>
      <c r="M23" s="22"/>
      <c r="N23" s="22"/>
      <c r="O23" s="22"/>
      <c r="P23" s="111"/>
      <c r="Q23" s="194"/>
      <c r="R23" s="22"/>
      <c r="S23" s="22"/>
      <c r="T23" s="22"/>
      <c r="U23" s="22"/>
      <c r="V23" s="22"/>
      <c r="W23" s="22"/>
      <c r="X23" s="60"/>
    </row>
    <row r="24" spans="1:24" s="16" customFormat="1" ht="33.75" customHeight="1" thickBot="1" x14ac:dyDescent="0.4">
      <c r="A24" s="116"/>
      <c r="B24" s="163" t="s">
        <v>69</v>
      </c>
      <c r="C24" s="490"/>
      <c r="D24" s="622"/>
      <c r="E24" s="689" t="s">
        <v>17</v>
      </c>
      <c r="F24" s="181"/>
      <c r="G24" s="163"/>
      <c r="H24" s="401"/>
      <c r="I24" s="402"/>
      <c r="J24" s="403"/>
      <c r="K24" s="473">
        <f>K22/23.5</f>
        <v>30.486382978723402</v>
      </c>
      <c r="L24" s="401"/>
      <c r="M24" s="402"/>
      <c r="N24" s="402"/>
      <c r="O24" s="402"/>
      <c r="P24" s="435"/>
      <c r="Q24" s="401"/>
      <c r="R24" s="402"/>
      <c r="S24" s="402"/>
      <c r="T24" s="402"/>
      <c r="U24" s="402"/>
      <c r="V24" s="402"/>
      <c r="W24" s="402"/>
      <c r="X24" s="403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54"/>
      <c r="B26" s="763"/>
      <c r="C26" s="264"/>
      <c r="D26" s="207"/>
      <c r="E26" s="25"/>
      <c r="F26" s="26"/>
      <c r="G26" s="11"/>
      <c r="H26" s="9"/>
      <c r="I26" s="11"/>
      <c r="J26" s="11"/>
    </row>
    <row r="27" spans="1:24" ht="18" x14ac:dyDescent="0.35">
      <c r="A27" s="556" t="s">
        <v>59</v>
      </c>
      <c r="B27" s="754"/>
      <c r="C27" s="557"/>
      <c r="D27" s="557"/>
      <c r="E27" s="25"/>
      <c r="F27" s="26"/>
      <c r="G27" s="11"/>
      <c r="H27" s="11"/>
      <c r="I27" s="11"/>
      <c r="J27" s="11"/>
      <c r="R27" s="442"/>
    </row>
    <row r="28" spans="1:24" ht="18" x14ac:dyDescent="0.35">
      <c r="A28" s="559" t="s">
        <v>60</v>
      </c>
      <c r="B28" s="750"/>
      <c r="C28" s="115"/>
      <c r="D28" s="560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4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48"/>
      <c r="C2" s="7"/>
      <c r="D2" s="6" t="s">
        <v>3</v>
      </c>
      <c r="E2" s="685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8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764"/>
      <c r="C4" s="698" t="s">
        <v>35</v>
      </c>
      <c r="D4" s="240"/>
      <c r="E4" s="629"/>
      <c r="F4" s="696"/>
      <c r="G4" s="698"/>
      <c r="H4" s="713" t="s">
        <v>18</v>
      </c>
      <c r="I4" s="714"/>
      <c r="J4" s="715"/>
      <c r="K4" s="630" t="s">
        <v>19</v>
      </c>
      <c r="L4" s="820" t="s">
        <v>20</v>
      </c>
      <c r="M4" s="821"/>
      <c r="N4" s="822"/>
      <c r="O4" s="822"/>
      <c r="P4" s="826"/>
      <c r="Q4" s="834" t="s">
        <v>21</v>
      </c>
      <c r="R4" s="835"/>
      <c r="S4" s="835"/>
      <c r="T4" s="835"/>
      <c r="U4" s="835"/>
      <c r="V4" s="835"/>
      <c r="W4" s="835"/>
      <c r="X4" s="836"/>
    </row>
    <row r="5" spans="1:24" s="16" customFormat="1" ht="47" thickBot="1" x14ac:dyDescent="0.4">
      <c r="A5" s="78" t="s">
        <v>0</v>
      </c>
      <c r="B5" s="765"/>
      <c r="C5" s="104" t="s">
        <v>36</v>
      </c>
      <c r="D5" s="612" t="s">
        <v>37</v>
      </c>
      <c r="E5" s="104" t="s">
        <v>34</v>
      </c>
      <c r="F5" s="98" t="s">
        <v>22</v>
      </c>
      <c r="G5" s="104" t="s">
        <v>33</v>
      </c>
      <c r="H5" s="98" t="s">
        <v>23</v>
      </c>
      <c r="I5" s="441" t="s">
        <v>24</v>
      </c>
      <c r="J5" s="98" t="s">
        <v>25</v>
      </c>
      <c r="K5" s="643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33.75" customHeight="1" x14ac:dyDescent="0.35">
      <c r="A6" s="81" t="s">
        <v>5</v>
      </c>
      <c r="B6" s="138"/>
      <c r="C6" s="381">
        <v>28</v>
      </c>
      <c r="D6" s="690" t="s">
        <v>15</v>
      </c>
      <c r="E6" s="382" t="s">
        <v>123</v>
      </c>
      <c r="F6" s="418">
        <v>60</v>
      </c>
      <c r="G6" s="428"/>
      <c r="H6" s="412">
        <v>0.48</v>
      </c>
      <c r="I6" s="348">
        <v>0.6</v>
      </c>
      <c r="J6" s="413">
        <v>1.56</v>
      </c>
      <c r="K6" s="429">
        <v>8.4</v>
      </c>
      <c r="L6" s="319">
        <v>0.02</v>
      </c>
      <c r="M6" s="321">
        <v>0.02</v>
      </c>
      <c r="N6" s="47">
        <v>6</v>
      </c>
      <c r="O6" s="47">
        <v>10</v>
      </c>
      <c r="P6" s="48">
        <v>0</v>
      </c>
      <c r="Q6" s="319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80"/>
      <c r="B7" s="134"/>
      <c r="C7" s="100">
        <v>40</v>
      </c>
      <c r="D7" s="691" t="s">
        <v>7</v>
      </c>
      <c r="E7" s="157" t="s">
        <v>89</v>
      </c>
      <c r="F7" s="674">
        <v>200</v>
      </c>
      <c r="G7" s="100"/>
      <c r="H7" s="239">
        <v>5</v>
      </c>
      <c r="I7" s="75">
        <v>7.6</v>
      </c>
      <c r="J7" s="76">
        <v>12.8</v>
      </c>
      <c r="K7" s="205">
        <v>139.80000000000001</v>
      </c>
      <c r="L7" s="239">
        <v>0.04</v>
      </c>
      <c r="M7" s="203">
        <v>0.1</v>
      </c>
      <c r="N7" s="75">
        <v>3.32</v>
      </c>
      <c r="O7" s="75">
        <v>152.19999999999999</v>
      </c>
      <c r="P7" s="202">
        <v>0</v>
      </c>
      <c r="Q7" s="239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02">
        <v>4.2000000000000003E-2</v>
      </c>
    </row>
    <row r="8" spans="1:24" s="35" customFormat="1" ht="33.75" customHeight="1" x14ac:dyDescent="0.35">
      <c r="A8" s="89"/>
      <c r="B8" s="134"/>
      <c r="C8" s="100">
        <v>86</v>
      </c>
      <c r="D8" s="520" t="s">
        <v>8</v>
      </c>
      <c r="E8" s="336" t="s">
        <v>73</v>
      </c>
      <c r="F8" s="674">
        <v>240</v>
      </c>
      <c r="G8" s="100"/>
      <c r="H8" s="232">
        <v>20.149999999999999</v>
      </c>
      <c r="I8" s="15">
        <v>19.079999999999998</v>
      </c>
      <c r="J8" s="18">
        <v>24.59</v>
      </c>
      <c r="K8" s="186">
        <v>350.62</v>
      </c>
      <c r="L8" s="232">
        <v>0.18</v>
      </c>
      <c r="M8" s="17">
        <v>0.21</v>
      </c>
      <c r="N8" s="15">
        <v>13.9</v>
      </c>
      <c r="O8" s="15">
        <v>10</v>
      </c>
      <c r="P8" s="40">
        <v>0</v>
      </c>
      <c r="Q8" s="232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82"/>
      <c r="B9" s="133"/>
      <c r="C9" s="99">
        <v>102</v>
      </c>
      <c r="D9" s="585" t="s">
        <v>14</v>
      </c>
      <c r="E9" s="554" t="s">
        <v>74</v>
      </c>
      <c r="F9" s="535">
        <v>200</v>
      </c>
      <c r="G9" s="99"/>
      <c r="H9" s="232">
        <v>0.83</v>
      </c>
      <c r="I9" s="15">
        <v>0.04</v>
      </c>
      <c r="J9" s="40">
        <v>15.16</v>
      </c>
      <c r="K9" s="245">
        <v>64.22</v>
      </c>
      <c r="L9" s="232">
        <v>0.01</v>
      </c>
      <c r="M9" s="15">
        <v>0.03</v>
      </c>
      <c r="N9" s="15">
        <v>0.27</v>
      </c>
      <c r="O9" s="15">
        <v>60</v>
      </c>
      <c r="P9" s="40">
        <v>0</v>
      </c>
      <c r="Q9" s="232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15" t="s">
        <v>10</v>
      </c>
      <c r="E10" s="150" t="s">
        <v>50</v>
      </c>
      <c r="F10" s="134">
        <v>45</v>
      </c>
      <c r="G10" s="100"/>
      <c r="H10" s="261">
        <v>3.42</v>
      </c>
      <c r="I10" s="20">
        <v>0.36</v>
      </c>
      <c r="J10" s="44">
        <v>22.14</v>
      </c>
      <c r="K10" s="275">
        <v>105.75</v>
      </c>
      <c r="L10" s="261">
        <v>0.05</v>
      </c>
      <c r="M10" s="20">
        <v>0.01</v>
      </c>
      <c r="N10" s="20">
        <v>0</v>
      </c>
      <c r="O10" s="20">
        <v>0</v>
      </c>
      <c r="P10" s="21">
        <v>0</v>
      </c>
      <c r="Q10" s="26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15" t="s">
        <v>11</v>
      </c>
      <c r="E11" s="150" t="s">
        <v>42</v>
      </c>
      <c r="F11" s="134">
        <v>25</v>
      </c>
      <c r="G11" s="100"/>
      <c r="H11" s="261">
        <v>1.65</v>
      </c>
      <c r="I11" s="20">
        <v>0.3</v>
      </c>
      <c r="J11" s="44">
        <v>10.050000000000001</v>
      </c>
      <c r="K11" s="275">
        <v>49.5</v>
      </c>
      <c r="L11" s="261">
        <v>0.04</v>
      </c>
      <c r="M11" s="20">
        <v>0.02</v>
      </c>
      <c r="N11" s="20">
        <v>0</v>
      </c>
      <c r="O11" s="20">
        <v>0</v>
      </c>
      <c r="P11" s="21">
        <v>0</v>
      </c>
      <c r="Q11" s="261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9"/>
      <c r="B12" s="134"/>
      <c r="C12" s="100"/>
      <c r="D12" s="520"/>
      <c r="E12" s="292" t="s">
        <v>16</v>
      </c>
      <c r="F12" s="369">
        <f>SUM(F6:F11)</f>
        <v>770</v>
      </c>
      <c r="G12" s="100"/>
      <c r="H12" s="261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6">
        <f>K6+K7+K8+K9+K10+K11</f>
        <v>718.29000000000008</v>
      </c>
      <c r="L12" s="261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61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6"/>
      <c r="B13" s="137"/>
      <c r="C13" s="249"/>
      <c r="D13" s="692"/>
      <c r="E13" s="323" t="s">
        <v>17</v>
      </c>
      <c r="F13" s="254"/>
      <c r="G13" s="201"/>
      <c r="H13" s="197"/>
      <c r="I13" s="49"/>
      <c r="J13" s="128"/>
      <c r="K13" s="340">
        <f>K12/23.5</f>
        <v>30.565531914893619</v>
      </c>
      <c r="L13" s="197"/>
      <c r="M13" s="154"/>
      <c r="N13" s="49"/>
      <c r="O13" s="49"/>
      <c r="P13" s="117"/>
      <c r="Q13" s="197"/>
      <c r="R13" s="49"/>
      <c r="S13" s="49"/>
      <c r="T13" s="49"/>
      <c r="U13" s="49"/>
      <c r="V13" s="49"/>
      <c r="W13" s="49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56" t="s">
        <v>59</v>
      </c>
      <c r="B17" s="754"/>
      <c r="C17" s="557"/>
      <c r="D17" s="558"/>
      <c r="E17" s="25"/>
      <c r="F17" s="26"/>
      <c r="G17" s="11"/>
      <c r="H17" s="11"/>
      <c r="I17" s="11"/>
      <c r="J17" s="11"/>
    </row>
    <row r="18" spans="1:10" x14ac:dyDescent="0.35">
      <c r="A18" s="559" t="s">
        <v>60</v>
      </c>
      <c r="B18" s="750"/>
      <c r="C18" s="560"/>
      <c r="D18" s="560"/>
      <c r="E18" s="11"/>
      <c r="F18" s="11"/>
      <c r="G18" s="11"/>
      <c r="H18" s="11"/>
      <c r="I18" s="11"/>
      <c r="J18" s="11"/>
    </row>
    <row r="19" spans="1:10" x14ac:dyDescent="0.35">
      <c r="A19" s="11"/>
      <c r="B19" s="751"/>
      <c r="C19" s="325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563" t="s">
        <v>35</v>
      </c>
      <c r="D4" s="628"/>
      <c r="E4" s="629"/>
      <c r="F4" s="563"/>
      <c r="G4" s="562"/>
      <c r="H4" s="713" t="s">
        <v>18</v>
      </c>
      <c r="I4" s="714"/>
      <c r="J4" s="715"/>
      <c r="K4" s="630" t="s">
        <v>19</v>
      </c>
      <c r="L4" s="820" t="s">
        <v>20</v>
      </c>
      <c r="M4" s="821"/>
      <c r="N4" s="822"/>
      <c r="O4" s="822"/>
      <c r="P4" s="826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47" thickBot="1" x14ac:dyDescent="0.4">
      <c r="A5" s="78" t="s">
        <v>0</v>
      </c>
      <c r="B5" s="98"/>
      <c r="C5" s="104" t="s">
        <v>36</v>
      </c>
      <c r="D5" s="716" t="s">
        <v>37</v>
      </c>
      <c r="E5" s="104" t="s">
        <v>34</v>
      </c>
      <c r="F5" s="104" t="s">
        <v>22</v>
      </c>
      <c r="G5" s="98" t="s">
        <v>33</v>
      </c>
      <c r="H5" s="127" t="s">
        <v>23</v>
      </c>
      <c r="I5" s="441" t="s">
        <v>24</v>
      </c>
      <c r="J5" s="684" t="s">
        <v>25</v>
      </c>
      <c r="K5" s="643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33.75" customHeight="1" x14ac:dyDescent="0.35">
      <c r="A6" s="81" t="s">
        <v>5</v>
      </c>
      <c r="B6" s="286"/>
      <c r="C6" s="270">
        <v>9</v>
      </c>
      <c r="D6" s="614" t="s">
        <v>15</v>
      </c>
      <c r="E6" s="615" t="s">
        <v>82</v>
      </c>
      <c r="F6" s="616">
        <v>60</v>
      </c>
      <c r="G6" s="474"/>
      <c r="H6" s="252">
        <v>1.29</v>
      </c>
      <c r="I6" s="38">
        <v>4.2699999999999996</v>
      </c>
      <c r="J6" s="39">
        <v>6.97</v>
      </c>
      <c r="K6" s="303">
        <v>72.75</v>
      </c>
      <c r="L6" s="252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52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9"/>
      <c r="B7" s="99"/>
      <c r="C7" s="134">
        <v>41</v>
      </c>
      <c r="D7" s="204" t="s">
        <v>7</v>
      </c>
      <c r="E7" s="336" t="s">
        <v>76</v>
      </c>
      <c r="F7" s="219">
        <v>200</v>
      </c>
      <c r="G7" s="353"/>
      <c r="H7" s="239">
        <v>6.66</v>
      </c>
      <c r="I7" s="75">
        <v>5.51</v>
      </c>
      <c r="J7" s="202">
        <v>8.75</v>
      </c>
      <c r="K7" s="351">
        <v>111.57</v>
      </c>
      <c r="L7" s="239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39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02">
        <v>0.03</v>
      </c>
    </row>
    <row r="8" spans="1:24" s="35" customFormat="1" ht="33.75" customHeight="1" x14ac:dyDescent="0.35">
      <c r="A8" s="89"/>
      <c r="B8" s="530"/>
      <c r="C8" s="134">
        <v>81</v>
      </c>
      <c r="D8" s="204" t="s">
        <v>8</v>
      </c>
      <c r="E8" s="157" t="s">
        <v>66</v>
      </c>
      <c r="F8" s="583">
        <v>90</v>
      </c>
      <c r="G8" s="165"/>
      <c r="H8" s="261">
        <v>23.81</v>
      </c>
      <c r="I8" s="20">
        <v>19.829999999999998</v>
      </c>
      <c r="J8" s="44">
        <v>0.72</v>
      </c>
      <c r="K8" s="260">
        <v>274.56</v>
      </c>
      <c r="L8" s="261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1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82"/>
      <c r="B9" s="100"/>
      <c r="C9" s="134">
        <v>124</v>
      </c>
      <c r="D9" s="204" t="s">
        <v>79</v>
      </c>
      <c r="E9" s="336" t="s">
        <v>77</v>
      </c>
      <c r="F9" s="219">
        <v>150</v>
      </c>
      <c r="G9" s="353"/>
      <c r="H9" s="239">
        <v>3.93</v>
      </c>
      <c r="I9" s="75">
        <v>4.24</v>
      </c>
      <c r="J9" s="202">
        <v>21.84</v>
      </c>
      <c r="K9" s="351">
        <v>140.55000000000001</v>
      </c>
      <c r="L9" s="239">
        <v>0.11</v>
      </c>
      <c r="M9" s="75">
        <v>0.02</v>
      </c>
      <c r="N9" s="75">
        <v>0</v>
      </c>
      <c r="O9" s="75">
        <v>10</v>
      </c>
      <c r="P9" s="76">
        <v>0.06</v>
      </c>
      <c r="Q9" s="239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2">
        <v>0.01</v>
      </c>
    </row>
    <row r="10" spans="1:24" s="16" customFormat="1" ht="33.75" customHeight="1" x14ac:dyDescent="0.35">
      <c r="A10" s="82"/>
      <c r="B10" s="351"/>
      <c r="C10" s="205">
        <v>100</v>
      </c>
      <c r="D10" s="204" t="s">
        <v>80</v>
      </c>
      <c r="E10" s="151" t="s">
        <v>78</v>
      </c>
      <c r="F10" s="134">
        <v>200</v>
      </c>
      <c r="G10" s="353"/>
      <c r="H10" s="261">
        <v>0.15</v>
      </c>
      <c r="I10" s="20">
        <v>0.04</v>
      </c>
      <c r="J10" s="44">
        <v>12.83</v>
      </c>
      <c r="K10" s="260">
        <v>52.45</v>
      </c>
      <c r="L10" s="232">
        <v>0</v>
      </c>
      <c r="M10" s="15">
        <v>0</v>
      </c>
      <c r="N10" s="15">
        <v>1.2</v>
      </c>
      <c r="O10" s="15">
        <v>0</v>
      </c>
      <c r="P10" s="18">
        <v>0</v>
      </c>
      <c r="Q10" s="232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82"/>
      <c r="B11" s="351"/>
      <c r="C11" s="205">
        <v>119</v>
      </c>
      <c r="D11" s="204" t="s">
        <v>10</v>
      </c>
      <c r="E11" s="151" t="s">
        <v>50</v>
      </c>
      <c r="F11" s="268">
        <v>20</v>
      </c>
      <c r="G11" s="133"/>
      <c r="H11" s="232">
        <v>1.52</v>
      </c>
      <c r="I11" s="15">
        <v>0.16</v>
      </c>
      <c r="J11" s="40">
        <v>9.84</v>
      </c>
      <c r="K11" s="543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9"/>
      <c r="B12" s="100"/>
      <c r="C12" s="134">
        <v>120</v>
      </c>
      <c r="D12" s="204" t="s">
        <v>11</v>
      </c>
      <c r="E12" s="151" t="s">
        <v>42</v>
      </c>
      <c r="F12" s="129">
        <v>20</v>
      </c>
      <c r="G12" s="133"/>
      <c r="H12" s="232">
        <v>1.32</v>
      </c>
      <c r="I12" s="15">
        <v>0.24</v>
      </c>
      <c r="J12" s="40">
        <v>8.0399999999999991</v>
      </c>
      <c r="K12" s="544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9"/>
      <c r="B13" s="530"/>
      <c r="C13" s="139"/>
      <c r="D13" s="438"/>
      <c r="E13" s="292" t="s">
        <v>16</v>
      </c>
      <c r="F13" s="190">
        <f>F6+F7+F8+F9+F10+F11+F12</f>
        <v>740</v>
      </c>
      <c r="G13" s="277"/>
      <c r="H13" s="195">
        <f t="shared" ref="H13:X13" si="0">H6+H7+H8+H9+H10+H11+H12</f>
        <v>38.68</v>
      </c>
      <c r="I13" s="33">
        <f t="shared" si="0"/>
        <v>34.29</v>
      </c>
      <c r="J13" s="62">
        <f t="shared" si="0"/>
        <v>68.990000000000009</v>
      </c>
      <c r="K13" s="536">
        <f t="shared" si="0"/>
        <v>738.48000000000013</v>
      </c>
      <c r="L13" s="195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53">
        <f t="shared" si="0"/>
        <v>6.9999999999999993E-2</v>
      </c>
      <c r="Q13" s="195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6"/>
      <c r="B14" s="537"/>
      <c r="C14" s="137"/>
      <c r="D14" s="364"/>
      <c r="E14" s="323" t="s">
        <v>17</v>
      </c>
      <c r="F14" s="339"/>
      <c r="G14" s="201"/>
      <c r="H14" s="197"/>
      <c r="I14" s="49"/>
      <c r="J14" s="117"/>
      <c r="K14" s="426">
        <f>K13/23.5</f>
        <v>31.424680851063837</v>
      </c>
      <c r="L14" s="197"/>
      <c r="M14" s="49"/>
      <c r="N14" s="49"/>
      <c r="O14" s="49"/>
      <c r="P14" s="128"/>
      <c r="Q14" s="197"/>
      <c r="R14" s="49"/>
      <c r="S14" s="49"/>
      <c r="T14" s="49"/>
      <c r="U14" s="49"/>
      <c r="V14" s="49"/>
      <c r="W14" s="49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0"/>
      <c r="B16" s="263"/>
      <c r="C16" s="263"/>
      <c r="D16" s="264"/>
      <c r="E16" s="26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07"/>
      <c r="C4" s="563" t="s">
        <v>35</v>
      </c>
      <c r="D4" s="660"/>
      <c r="E4" s="629"/>
      <c r="F4" s="563"/>
      <c r="G4" s="562"/>
      <c r="H4" s="713" t="s">
        <v>18</v>
      </c>
      <c r="I4" s="714"/>
      <c r="J4" s="715"/>
      <c r="K4" s="568" t="s">
        <v>19</v>
      </c>
      <c r="L4" s="820" t="s">
        <v>20</v>
      </c>
      <c r="M4" s="821"/>
      <c r="N4" s="822"/>
      <c r="O4" s="822"/>
      <c r="P4" s="826"/>
      <c r="Q4" s="834" t="s">
        <v>21</v>
      </c>
      <c r="R4" s="835"/>
      <c r="S4" s="835"/>
      <c r="T4" s="835"/>
      <c r="U4" s="835"/>
      <c r="V4" s="835"/>
      <c r="W4" s="835"/>
      <c r="X4" s="836"/>
    </row>
    <row r="5" spans="1:24" s="16" customFormat="1" ht="47" thickBot="1" x14ac:dyDescent="0.4">
      <c r="A5" s="142" t="s">
        <v>0</v>
      </c>
      <c r="B5" s="104"/>
      <c r="C5" s="104" t="s">
        <v>36</v>
      </c>
      <c r="D5" s="725" t="s">
        <v>37</v>
      </c>
      <c r="E5" s="104" t="s">
        <v>34</v>
      </c>
      <c r="F5" s="104" t="s">
        <v>22</v>
      </c>
      <c r="G5" s="98" t="s">
        <v>33</v>
      </c>
      <c r="H5" s="727" t="s">
        <v>23</v>
      </c>
      <c r="I5" s="441" t="s">
        <v>24</v>
      </c>
      <c r="J5" s="728" t="s">
        <v>25</v>
      </c>
      <c r="K5" s="569" t="s">
        <v>26</v>
      </c>
      <c r="L5" s="460" t="s">
        <v>27</v>
      </c>
      <c r="M5" s="460" t="s">
        <v>99</v>
      </c>
      <c r="N5" s="460" t="s">
        <v>28</v>
      </c>
      <c r="O5" s="517" t="s">
        <v>100</v>
      </c>
      <c r="P5" s="460" t="s">
        <v>101</v>
      </c>
      <c r="Q5" s="460" t="s">
        <v>29</v>
      </c>
      <c r="R5" s="460" t="s">
        <v>30</v>
      </c>
      <c r="S5" s="460" t="s">
        <v>31</v>
      </c>
      <c r="T5" s="460" t="s">
        <v>32</v>
      </c>
      <c r="U5" s="460" t="s">
        <v>102</v>
      </c>
      <c r="V5" s="460" t="s">
        <v>103</v>
      </c>
      <c r="W5" s="460" t="s">
        <v>104</v>
      </c>
      <c r="X5" s="563" t="s">
        <v>105</v>
      </c>
    </row>
    <row r="6" spans="1:24" s="16" customFormat="1" ht="26.5" customHeight="1" x14ac:dyDescent="0.35">
      <c r="A6" s="144" t="s">
        <v>5</v>
      </c>
      <c r="B6" s="138"/>
      <c r="C6" s="367">
        <v>135</v>
      </c>
      <c r="D6" s="350" t="s">
        <v>15</v>
      </c>
      <c r="E6" s="173" t="s">
        <v>129</v>
      </c>
      <c r="F6" s="153">
        <v>60</v>
      </c>
      <c r="G6" s="591"/>
      <c r="H6" s="412">
        <v>1.2</v>
      </c>
      <c r="I6" s="348">
        <v>5.4</v>
      </c>
      <c r="J6" s="413">
        <v>5.16</v>
      </c>
      <c r="K6" s="189">
        <v>73.2</v>
      </c>
      <c r="L6" s="412">
        <v>0.01</v>
      </c>
      <c r="M6" s="347">
        <v>0.03</v>
      </c>
      <c r="N6" s="348">
        <v>4.2</v>
      </c>
      <c r="O6" s="348">
        <v>90</v>
      </c>
      <c r="P6" s="349">
        <v>0</v>
      </c>
      <c r="Q6" s="412">
        <v>24.6</v>
      </c>
      <c r="R6" s="348">
        <v>40.200000000000003</v>
      </c>
      <c r="S6" s="348">
        <v>21</v>
      </c>
      <c r="T6" s="348">
        <v>4.2</v>
      </c>
      <c r="U6" s="348">
        <v>189</v>
      </c>
      <c r="V6" s="348">
        <v>0</v>
      </c>
      <c r="W6" s="348">
        <v>0</v>
      </c>
      <c r="X6" s="413">
        <v>0</v>
      </c>
    </row>
    <row r="7" spans="1:24" s="16" customFormat="1" ht="26.5" customHeight="1" x14ac:dyDescent="0.35">
      <c r="A7" s="105"/>
      <c r="B7" s="135"/>
      <c r="C7" s="135" t="s">
        <v>144</v>
      </c>
      <c r="D7" s="421" t="s">
        <v>7</v>
      </c>
      <c r="E7" s="360" t="s">
        <v>141</v>
      </c>
      <c r="F7" s="555">
        <v>200</v>
      </c>
      <c r="G7" s="99"/>
      <c r="H7" s="233">
        <v>6.2</v>
      </c>
      <c r="I7" s="13">
        <v>6.38</v>
      </c>
      <c r="J7" s="42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3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6"/>
      <c r="B8" s="122"/>
      <c r="C8" s="134">
        <v>80</v>
      </c>
      <c r="D8" s="420" t="s">
        <v>8</v>
      </c>
      <c r="E8" s="157" t="s">
        <v>86</v>
      </c>
      <c r="F8" s="219">
        <v>90</v>
      </c>
      <c r="G8" s="100"/>
      <c r="H8" s="233">
        <v>14.84</v>
      </c>
      <c r="I8" s="13">
        <v>12.69</v>
      </c>
      <c r="J8" s="42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2">
        <v>0</v>
      </c>
      <c r="Q8" s="233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6"/>
      <c r="B9" s="122"/>
      <c r="C9" s="134">
        <v>54</v>
      </c>
      <c r="D9" s="419" t="s">
        <v>79</v>
      </c>
      <c r="E9" s="150" t="s">
        <v>39</v>
      </c>
      <c r="F9" s="133">
        <v>150</v>
      </c>
      <c r="G9" s="129"/>
      <c r="H9" s="261">
        <v>7.26</v>
      </c>
      <c r="I9" s="20">
        <v>4.96</v>
      </c>
      <c r="J9" s="44">
        <v>31.76</v>
      </c>
      <c r="K9" s="189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0" t="s">
        <v>14</v>
      </c>
      <c r="E10" s="170" t="s">
        <v>13</v>
      </c>
      <c r="F10" s="540">
        <v>200</v>
      </c>
      <c r="G10" s="515"/>
      <c r="H10" s="232">
        <v>0.37</v>
      </c>
      <c r="I10" s="15">
        <v>0</v>
      </c>
      <c r="J10" s="18">
        <v>14.85</v>
      </c>
      <c r="K10" s="187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32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6"/>
      <c r="C11" s="136">
        <v>119</v>
      </c>
      <c r="D11" s="419" t="s">
        <v>50</v>
      </c>
      <c r="E11" s="150" t="s">
        <v>38</v>
      </c>
      <c r="F11" s="133">
        <v>30</v>
      </c>
      <c r="G11" s="129"/>
      <c r="H11" s="232">
        <v>2.2799999999999998</v>
      </c>
      <c r="I11" s="15">
        <v>0.24</v>
      </c>
      <c r="J11" s="40">
        <v>14.76</v>
      </c>
      <c r="K11" s="186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19" t="s">
        <v>42</v>
      </c>
      <c r="E12" s="150" t="s">
        <v>42</v>
      </c>
      <c r="F12" s="133">
        <v>25</v>
      </c>
      <c r="G12" s="129"/>
      <c r="H12" s="232">
        <v>1.65</v>
      </c>
      <c r="I12" s="15">
        <v>0.3</v>
      </c>
      <c r="J12" s="40">
        <v>10.050000000000001</v>
      </c>
      <c r="K12" s="186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2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22"/>
      <c r="C13" s="139"/>
      <c r="D13" s="661"/>
      <c r="E13" s="155" t="s">
        <v>16</v>
      </c>
      <c r="F13" s="190">
        <f>SUM(F6:F12)</f>
        <v>755</v>
      </c>
      <c r="G13" s="247"/>
      <c r="H13" s="196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0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196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5" customFormat="1" ht="26.5" customHeight="1" thickBot="1" x14ac:dyDescent="0.4">
      <c r="A14" s="145"/>
      <c r="B14" s="123"/>
      <c r="C14" s="140"/>
      <c r="D14" s="662"/>
      <c r="E14" s="156" t="s">
        <v>17</v>
      </c>
      <c r="F14" s="137"/>
      <c r="G14" s="201"/>
      <c r="H14" s="197"/>
      <c r="I14" s="49"/>
      <c r="J14" s="117"/>
      <c r="K14" s="191">
        <f>K13/23.5</f>
        <v>32.957446808510639</v>
      </c>
      <c r="L14" s="154"/>
      <c r="M14" s="154"/>
      <c r="N14" s="49"/>
      <c r="O14" s="49"/>
      <c r="P14" s="117"/>
      <c r="Q14" s="197"/>
      <c r="R14" s="49"/>
      <c r="S14" s="49"/>
      <c r="T14" s="49"/>
      <c r="U14" s="49"/>
      <c r="V14" s="49"/>
      <c r="W14" s="49"/>
      <c r="X14" s="117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0" customFormat="1" ht="18" x14ac:dyDescent="0.35">
      <c r="A16" s="354"/>
      <c r="B16" s="267"/>
      <c r="C16" s="264"/>
      <c r="D16" s="264"/>
      <c r="E16" s="265"/>
      <c r="F16" s="266"/>
      <c r="G16" s="264"/>
      <c r="H16" s="264"/>
      <c r="I16" s="264"/>
      <c r="J16" s="264"/>
    </row>
    <row r="17" spans="1:10" ht="18" x14ac:dyDescent="0.35">
      <c r="A17" s="11"/>
      <c r="B17" s="325"/>
      <c r="C17" s="325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4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48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3"/>
      <c r="C4" s="681" t="s">
        <v>35</v>
      </c>
      <c r="D4" s="240"/>
      <c r="E4" s="699"/>
      <c r="F4" s="562"/>
      <c r="G4" s="563"/>
      <c r="H4" s="722" t="s">
        <v>18</v>
      </c>
      <c r="I4" s="723"/>
      <c r="J4" s="724"/>
      <c r="K4" s="630" t="s">
        <v>19</v>
      </c>
      <c r="L4" s="820" t="s">
        <v>20</v>
      </c>
      <c r="M4" s="821"/>
      <c r="N4" s="822"/>
      <c r="O4" s="822"/>
      <c r="P4" s="826"/>
      <c r="Q4" s="834" t="s">
        <v>21</v>
      </c>
      <c r="R4" s="835"/>
      <c r="S4" s="835"/>
      <c r="T4" s="835"/>
      <c r="U4" s="835"/>
      <c r="V4" s="835"/>
      <c r="W4" s="835"/>
      <c r="X4" s="836"/>
    </row>
    <row r="5" spans="1:24" s="16" customFormat="1" ht="28.5" customHeight="1" thickBot="1" x14ac:dyDescent="0.4">
      <c r="A5" s="142" t="s">
        <v>0</v>
      </c>
      <c r="B5" s="104"/>
      <c r="C5" s="98" t="s">
        <v>36</v>
      </c>
      <c r="D5" s="612" t="s">
        <v>37</v>
      </c>
      <c r="E5" s="684" t="s">
        <v>34</v>
      </c>
      <c r="F5" s="98" t="s">
        <v>22</v>
      </c>
      <c r="G5" s="104" t="s">
        <v>33</v>
      </c>
      <c r="H5" s="727" t="s">
        <v>23</v>
      </c>
      <c r="I5" s="441" t="s">
        <v>24</v>
      </c>
      <c r="J5" s="728" t="s">
        <v>25</v>
      </c>
      <c r="K5" s="643" t="s">
        <v>26</v>
      </c>
      <c r="L5" s="460" t="s">
        <v>27</v>
      </c>
      <c r="M5" s="460" t="s">
        <v>99</v>
      </c>
      <c r="N5" s="460" t="s">
        <v>28</v>
      </c>
      <c r="O5" s="517" t="s">
        <v>100</v>
      </c>
      <c r="P5" s="679" t="s">
        <v>101</v>
      </c>
      <c r="Q5" s="460" t="s">
        <v>29</v>
      </c>
      <c r="R5" s="460" t="s">
        <v>30</v>
      </c>
      <c r="S5" s="460" t="s">
        <v>31</v>
      </c>
      <c r="T5" s="460" t="s">
        <v>32</v>
      </c>
      <c r="U5" s="460" t="s">
        <v>102</v>
      </c>
      <c r="V5" s="460" t="s">
        <v>103</v>
      </c>
      <c r="W5" s="460" t="s">
        <v>104</v>
      </c>
      <c r="X5" s="679" t="s">
        <v>105</v>
      </c>
    </row>
    <row r="6" spans="1:24" s="16" customFormat="1" ht="36" customHeight="1" x14ac:dyDescent="0.35">
      <c r="A6" s="144" t="s">
        <v>5</v>
      </c>
      <c r="B6" s="213"/>
      <c r="C6" s="153">
        <v>24</v>
      </c>
      <c r="D6" s="570" t="s">
        <v>15</v>
      </c>
      <c r="E6" s="363" t="s">
        <v>94</v>
      </c>
      <c r="F6" s="481">
        <v>150</v>
      </c>
      <c r="G6" s="483"/>
      <c r="H6" s="246">
        <v>0.6</v>
      </c>
      <c r="I6" s="36">
        <v>0.6</v>
      </c>
      <c r="J6" s="46">
        <v>14.7</v>
      </c>
      <c r="K6" s="436">
        <v>70.5</v>
      </c>
      <c r="L6" s="246">
        <v>0.05</v>
      </c>
      <c r="M6" s="36">
        <v>0.03</v>
      </c>
      <c r="N6" s="36">
        <v>15</v>
      </c>
      <c r="O6" s="36">
        <v>0</v>
      </c>
      <c r="P6" s="46">
        <v>0</v>
      </c>
      <c r="Q6" s="246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14">
        <v>0.01</v>
      </c>
    </row>
    <row r="7" spans="1:24" s="16" customFormat="1" ht="26.5" customHeight="1" x14ac:dyDescent="0.35">
      <c r="A7" s="105"/>
      <c r="B7" s="135"/>
      <c r="C7" s="164">
        <v>34</v>
      </c>
      <c r="D7" s="358" t="s">
        <v>7</v>
      </c>
      <c r="E7" s="360" t="s">
        <v>70</v>
      </c>
      <c r="F7" s="618">
        <v>200</v>
      </c>
      <c r="G7" s="164"/>
      <c r="H7" s="233">
        <v>9.19</v>
      </c>
      <c r="I7" s="13">
        <v>5.64</v>
      </c>
      <c r="J7" s="23">
        <v>13.63</v>
      </c>
      <c r="K7" s="276">
        <v>141.18</v>
      </c>
      <c r="L7" s="239">
        <v>0.16</v>
      </c>
      <c r="M7" s="75">
        <v>0.08</v>
      </c>
      <c r="N7" s="75">
        <v>2.73</v>
      </c>
      <c r="O7" s="75">
        <v>110</v>
      </c>
      <c r="P7" s="76">
        <v>0</v>
      </c>
      <c r="Q7" s="239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02">
        <v>0.03</v>
      </c>
    </row>
    <row r="8" spans="1:24" s="35" customFormat="1" ht="26.5" customHeight="1" x14ac:dyDescent="0.35">
      <c r="A8" s="106"/>
      <c r="B8" s="179"/>
      <c r="C8" s="162">
        <v>82</v>
      </c>
      <c r="D8" s="409" t="s">
        <v>8</v>
      </c>
      <c r="E8" s="604" t="s">
        <v>119</v>
      </c>
      <c r="F8" s="501">
        <v>95</v>
      </c>
      <c r="G8" s="182"/>
      <c r="H8" s="317">
        <v>24.87</v>
      </c>
      <c r="I8" s="54">
        <v>21.09</v>
      </c>
      <c r="J8" s="55">
        <v>0.72</v>
      </c>
      <c r="K8" s="486">
        <v>290.5</v>
      </c>
      <c r="L8" s="317">
        <v>0.09</v>
      </c>
      <c r="M8" s="54">
        <v>0.18</v>
      </c>
      <c r="N8" s="54">
        <v>1.1000000000000001</v>
      </c>
      <c r="O8" s="54">
        <v>40</v>
      </c>
      <c r="P8" s="55">
        <v>0.05</v>
      </c>
      <c r="Q8" s="317">
        <v>58.49</v>
      </c>
      <c r="R8" s="54">
        <v>211.13</v>
      </c>
      <c r="S8" s="54">
        <v>24.16</v>
      </c>
      <c r="T8" s="54">
        <v>1.58</v>
      </c>
      <c r="U8" s="54">
        <v>271.04000000000002</v>
      </c>
      <c r="V8" s="54">
        <v>5.0000000000000001E-3</v>
      </c>
      <c r="W8" s="54">
        <v>0</v>
      </c>
      <c r="X8" s="69">
        <v>0.15</v>
      </c>
    </row>
    <row r="9" spans="1:24" s="35" customFormat="1" ht="26.5" customHeight="1" x14ac:dyDescent="0.35">
      <c r="A9" s="106"/>
      <c r="B9" s="134"/>
      <c r="C9" s="165">
        <v>65</v>
      </c>
      <c r="D9" s="359" t="s">
        <v>79</v>
      </c>
      <c r="E9" s="150" t="s">
        <v>49</v>
      </c>
      <c r="F9" s="129">
        <v>150</v>
      </c>
      <c r="G9" s="166"/>
      <c r="H9" s="352">
        <v>6.76</v>
      </c>
      <c r="I9" s="91">
        <v>3.93</v>
      </c>
      <c r="J9" s="92">
        <v>41.29</v>
      </c>
      <c r="K9" s="487">
        <v>227.48</v>
      </c>
      <c r="L9" s="233">
        <v>0.08</v>
      </c>
      <c r="M9" s="13">
        <v>0.03</v>
      </c>
      <c r="N9" s="13">
        <v>0</v>
      </c>
      <c r="O9" s="13">
        <v>10</v>
      </c>
      <c r="P9" s="23">
        <v>0.06</v>
      </c>
      <c r="Q9" s="233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7"/>
      <c r="B10" s="135"/>
      <c r="C10" s="205">
        <v>216</v>
      </c>
      <c r="D10" s="175" t="s">
        <v>14</v>
      </c>
      <c r="E10" s="211" t="s">
        <v>109</v>
      </c>
      <c r="F10" s="133">
        <v>200</v>
      </c>
      <c r="G10" s="572"/>
      <c r="H10" s="232">
        <v>0.25</v>
      </c>
      <c r="I10" s="15">
        <v>0</v>
      </c>
      <c r="J10" s="40">
        <v>12.73</v>
      </c>
      <c r="K10" s="186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6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7"/>
      <c r="B11" s="136"/>
      <c r="C11" s="101">
        <v>119</v>
      </c>
      <c r="D11" s="150" t="s">
        <v>10</v>
      </c>
      <c r="E11" s="175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6"/>
      <c r="C12" s="129">
        <v>120</v>
      </c>
      <c r="D12" s="515" t="s">
        <v>11</v>
      </c>
      <c r="E12" s="150" t="s">
        <v>42</v>
      </c>
      <c r="F12" s="165">
        <v>20</v>
      </c>
      <c r="G12" s="165"/>
      <c r="H12" s="261">
        <v>1.32</v>
      </c>
      <c r="I12" s="20">
        <v>0.24</v>
      </c>
      <c r="J12" s="21">
        <v>8.0399999999999991</v>
      </c>
      <c r="K12" s="408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8"/>
      <c r="C13" s="458"/>
      <c r="D13" s="588"/>
      <c r="E13" s="389" t="s">
        <v>16</v>
      </c>
      <c r="F13" s="397" t="e">
        <f>F6+F7+#REF!+F9+F10+F11+F12</f>
        <v>#REF!</v>
      </c>
      <c r="G13" s="484"/>
      <c r="H13" s="194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30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5" customFormat="1" ht="26.5" customHeight="1" x14ac:dyDescent="0.35">
      <c r="A14" s="106"/>
      <c r="B14" s="230"/>
      <c r="C14" s="477"/>
      <c r="D14" s="587"/>
      <c r="E14" s="478" t="s">
        <v>16</v>
      </c>
      <c r="F14" s="432">
        <f>F6+F7+F8+F9+F10+F11+F12</f>
        <v>835</v>
      </c>
      <c r="G14" s="431"/>
      <c r="H14" s="294">
        <f>H6+H7+H8+H9+H10+H11+H12</f>
        <v>44.51</v>
      </c>
      <c r="I14" s="53">
        <f>I6+I7+I8+I9+I10+I11+I12</f>
        <v>31.659999999999997</v>
      </c>
      <c r="J14" s="686">
        <f>J6+J7+J8+J9+J10+J11+J12</f>
        <v>100.95000000000002</v>
      </c>
      <c r="K14" s="282">
        <f>K6+K7+K8+K9+K10+K11+K12</f>
        <v>867.56</v>
      </c>
      <c r="L14" s="294">
        <f>L6+L7+L8+L9+L10+L11+L12</f>
        <v>0.43000000000000005</v>
      </c>
      <c r="M14" s="53">
        <f>M6+M7+M8+M9+M10+M11+M12</f>
        <v>0.35</v>
      </c>
      <c r="N14" s="53">
        <f>N6+N7+N8+N9+N10+N11+N12</f>
        <v>23.220000000000002</v>
      </c>
      <c r="O14" s="53">
        <f>O6+O7+O8+O9+O10+O11+O12</f>
        <v>160</v>
      </c>
      <c r="P14" s="686">
        <f>P6+P7+P8+P9+P10+P11+P12</f>
        <v>0.11</v>
      </c>
      <c r="Q14" s="294">
        <f>Q6+Q7+Q8+Q9+Q10+Q11+Q12</f>
        <v>130.54</v>
      </c>
      <c r="R14" s="53">
        <f>R6+R7+R8+R9+R10+R11+R12</f>
        <v>422.46</v>
      </c>
      <c r="S14" s="53">
        <f>S6+S7+S8+S9+S10+S11+S12</f>
        <v>88.04</v>
      </c>
      <c r="T14" s="53">
        <f>T6+T7+T8+T9+T10+T11+T12</f>
        <v>8.92</v>
      </c>
      <c r="U14" s="53">
        <f>U6+U7+U8+U9+U10+U11+U12</f>
        <v>1165.9599999999998</v>
      </c>
      <c r="V14" s="53">
        <f>V6+V7+V8+V9+V10+V11+V12</f>
        <v>1.5000000000000003E-2</v>
      </c>
      <c r="W14" s="53">
        <f>W6+W7+W8+W9+W10+W11+W12</f>
        <v>4.0000000000000001E-3</v>
      </c>
      <c r="X14" s="70">
        <f>X6+X7+X8+X9+X10+X11+X12</f>
        <v>3.1</v>
      </c>
    </row>
    <row r="15" spans="1:24" s="35" customFormat="1" ht="26.5" customHeight="1" x14ac:dyDescent="0.35">
      <c r="A15" s="106"/>
      <c r="B15" s="229"/>
      <c r="C15" s="458"/>
      <c r="D15" s="588"/>
      <c r="E15" s="423" t="s">
        <v>17</v>
      </c>
      <c r="F15" s="397"/>
      <c r="G15" s="458"/>
      <c r="H15" s="194"/>
      <c r="I15" s="22"/>
      <c r="J15" s="111"/>
      <c r="K15" s="488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/>
      <c r="C16" s="479"/>
      <c r="D16" s="623"/>
      <c r="E16" s="399" t="s">
        <v>17</v>
      </c>
      <c r="F16" s="163"/>
      <c r="G16" s="480"/>
      <c r="H16" s="401"/>
      <c r="I16" s="402"/>
      <c r="J16" s="435"/>
      <c r="K16" s="489">
        <f>K14/23.5</f>
        <v>36.917446808510633</v>
      </c>
      <c r="L16" s="401"/>
      <c r="M16" s="402"/>
      <c r="N16" s="402"/>
      <c r="O16" s="402"/>
      <c r="P16" s="435"/>
      <c r="Q16" s="401"/>
      <c r="R16" s="402"/>
      <c r="S16" s="402"/>
      <c r="T16" s="402"/>
      <c r="U16" s="402"/>
      <c r="V16" s="402"/>
      <c r="W16" s="402"/>
      <c r="X16" s="40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56" t="s">
        <v>59</v>
      </c>
      <c r="B18" s="754"/>
      <c r="C18" s="557"/>
      <c r="D18" s="558"/>
      <c r="E18" s="25"/>
      <c r="F18" s="26"/>
      <c r="G18" s="11"/>
      <c r="H18" s="9"/>
      <c r="I18" s="11"/>
      <c r="J18" s="11"/>
    </row>
    <row r="19" spans="1:14" ht="18" x14ac:dyDescent="0.35">
      <c r="A19" s="559" t="s">
        <v>60</v>
      </c>
      <c r="B19" s="750"/>
      <c r="C19" s="560"/>
      <c r="D19" s="560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53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52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63"/>
      <c r="C4" s="563" t="s">
        <v>35</v>
      </c>
      <c r="D4" s="628"/>
      <c r="E4" s="629"/>
      <c r="F4" s="563"/>
      <c r="G4" s="563"/>
      <c r="H4" s="713" t="s">
        <v>18</v>
      </c>
      <c r="I4" s="714"/>
      <c r="J4" s="715"/>
      <c r="K4" s="630" t="s">
        <v>19</v>
      </c>
      <c r="L4" s="827" t="s">
        <v>20</v>
      </c>
      <c r="M4" s="828"/>
      <c r="N4" s="828"/>
      <c r="O4" s="828"/>
      <c r="P4" s="829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28.5" customHeight="1" thickBot="1" x14ac:dyDescent="0.4">
      <c r="A5" s="142" t="s">
        <v>0</v>
      </c>
      <c r="B5" s="729"/>
      <c r="C5" s="104" t="s">
        <v>36</v>
      </c>
      <c r="D5" s="368" t="s">
        <v>37</v>
      </c>
      <c r="E5" s="104" t="s">
        <v>34</v>
      </c>
      <c r="F5" s="104" t="s">
        <v>22</v>
      </c>
      <c r="G5" s="104" t="s">
        <v>33</v>
      </c>
      <c r="H5" s="98" t="s">
        <v>23</v>
      </c>
      <c r="I5" s="441" t="s">
        <v>24</v>
      </c>
      <c r="J5" s="98" t="s">
        <v>25</v>
      </c>
      <c r="K5" s="643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26.5" customHeight="1" x14ac:dyDescent="0.35">
      <c r="A6" s="144" t="s">
        <v>5</v>
      </c>
      <c r="B6" s="212"/>
      <c r="C6" s="514">
        <v>133</v>
      </c>
      <c r="D6" s="363" t="s">
        <v>15</v>
      </c>
      <c r="E6" s="570" t="s">
        <v>118</v>
      </c>
      <c r="F6" s="481">
        <v>60</v>
      </c>
      <c r="G6" s="633"/>
      <c r="H6" s="252">
        <v>1.24</v>
      </c>
      <c r="I6" s="38">
        <v>0.21</v>
      </c>
      <c r="J6" s="39">
        <v>6.12</v>
      </c>
      <c r="K6" s="303">
        <v>31.32</v>
      </c>
      <c r="L6" s="273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73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09">
        <v>35</v>
      </c>
      <c r="D7" s="199" t="s">
        <v>85</v>
      </c>
      <c r="E7" s="157" t="s">
        <v>83</v>
      </c>
      <c r="F7" s="219">
        <v>200</v>
      </c>
      <c r="G7" s="165"/>
      <c r="H7" s="233">
        <v>4.91</v>
      </c>
      <c r="I7" s="13">
        <v>9.9600000000000009</v>
      </c>
      <c r="J7" s="42">
        <v>9.02</v>
      </c>
      <c r="K7" s="101">
        <v>146.41</v>
      </c>
      <c r="L7" s="232">
        <v>0.04</v>
      </c>
      <c r="M7" s="15">
        <v>0.03</v>
      </c>
      <c r="N7" s="15">
        <v>0.75</v>
      </c>
      <c r="O7" s="15">
        <v>120</v>
      </c>
      <c r="P7" s="18">
        <v>0</v>
      </c>
      <c r="Q7" s="232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6"/>
      <c r="B8" s="134"/>
      <c r="C8" s="509">
        <v>148</v>
      </c>
      <c r="D8" s="151" t="s">
        <v>8</v>
      </c>
      <c r="E8" s="174" t="s">
        <v>113</v>
      </c>
      <c r="F8" s="219">
        <v>90</v>
      </c>
      <c r="G8" s="165"/>
      <c r="H8" s="261">
        <v>19.52</v>
      </c>
      <c r="I8" s="20">
        <v>10.17</v>
      </c>
      <c r="J8" s="44">
        <v>5.89</v>
      </c>
      <c r="K8" s="260">
        <v>193.12</v>
      </c>
      <c r="L8" s="232">
        <v>0.11</v>
      </c>
      <c r="M8" s="17">
        <v>0.16</v>
      </c>
      <c r="N8" s="15">
        <v>1.57</v>
      </c>
      <c r="O8" s="15">
        <v>300</v>
      </c>
      <c r="P8" s="40">
        <v>0.44</v>
      </c>
      <c r="Q8" s="232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6"/>
      <c r="B9" s="179" t="s">
        <v>69</v>
      </c>
      <c r="C9" s="810">
        <v>51</v>
      </c>
      <c r="D9" s="811" t="s">
        <v>57</v>
      </c>
      <c r="E9" s="812" t="s">
        <v>127</v>
      </c>
      <c r="F9" s="813">
        <v>150</v>
      </c>
      <c r="G9" s="814"/>
      <c r="H9" s="815">
        <v>3.33</v>
      </c>
      <c r="I9" s="816">
        <v>3.81</v>
      </c>
      <c r="J9" s="817">
        <v>26.04</v>
      </c>
      <c r="K9" s="818">
        <v>151.12</v>
      </c>
      <c r="L9" s="815">
        <v>0.15</v>
      </c>
      <c r="M9" s="816">
        <v>0.1</v>
      </c>
      <c r="N9" s="816">
        <v>14.03</v>
      </c>
      <c r="O9" s="816">
        <v>20</v>
      </c>
      <c r="P9" s="817">
        <v>0.06</v>
      </c>
      <c r="Q9" s="815">
        <v>20.11</v>
      </c>
      <c r="R9" s="816">
        <v>90.58</v>
      </c>
      <c r="S9" s="816">
        <v>35.68</v>
      </c>
      <c r="T9" s="816">
        <v>1.45</v>
      </c>
      <c r="U9" s="816">
        <v>830.41</v>
      </c>
      <c r="V9" s="816">
        <v>8.0000000000000002E-3</v>
      </c>
      <c r="W9" s="816">
        <v>1E-3</v>
      </c>
      <c r="X9" s="819">
        <v>0.05</v>
      </c>
    </row>
    <row r="10" spans="1:24" s="16" customFormat="1" ht="33.75" customHeight="1" x14ac:dyDescent="0.35">
      <c r="A10" s="107"/>
      <c r="B10" s="133"/>
      <c r="C10" s="509">
        <v>107</v>
      </c>
      <c r="D10" s="199" t="s">
        <v>14</v>
      </c>
      <c r="E10" s="157" t="s">
        <v>84</v>
      </c>
      <c r="F10" s="219">
        <v>200</v>
      </c>
      <c r="G10" s="520"/>
      <c r="H10" s="232">
        <v>0.6</v>
      </c>
      <c r="I10" s="15">
        <v>0.2</v>
      </c>
      <c r="J10" s="40">
        <v>23.6</v>
      </c>
      <c r="K10" s="244">
        <v>104</v>
      </c>
      <c r="L10" s="232">
        <v>0.02</v>
      </c>
      <c r="M10" s="15">
        <v>0.02</v>
      </c>
      <c r="N10" s="15">
        <v>171</v>
      </c>
      <c r="O10" s="15">
        <v>20</v>
      </c>
      <c r="P10" s="18">
        <v>0</v>
      </c>
      <c r="Q10" s="232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3"/>
      <c r="C11" s="148">
        <v>119</v>
      </c>
      <c r="D11" s="175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3"/>
      <c r="C12" s="146">
        <v>120</v>
      </c>
      <c r="D12" s="175" t="s">
        <v>11</v>
      </c>
      <c r="E12" s="150" t="s">
        <v>42</v>
      </c>
      <c r="F12" s="165">
        <v>20</v>
      </c>
      <c r="G12" s="165"/>
      <c r="H12" s="261">
        <v>1.32</v>
      </c>
      <c r="I12" s="20">
        <v>0.24</v>
      </c>
      <c r="J12" s="21">
        <v>8.0399999999999991</v>
      </c>
      <c r="K12" s="408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8" t="s">
        <v>67</v>
      </c>
      <c r="C13" s="463"/>
      <c r="D13" s="658"/>
      <c r="E13" s="389" t="s">
        <v>16</v>
      </c>
      <c r="F13" s="396" t="e">
        <f>F6+F7+F8+#REF!+F10+F11+F12</f>
        <v>#REF!</v>
      </c>
      <c r="G13" s="484"/>
      <c r="H13" s="194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397" t="e">
        <f>K6+K7+K8+#REF!+K10+K11+K12</f>
        <v>#REF!</v>
      </c>
      <c r="L13" s="194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194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5" customFormat="1" ht="26.5" customHeight="1" x14ac:dyDescent="0.35">
      <c r="A14" s="106"/>
      <c r="B14" s="179" t="s">
        <v>69</v>
      </c>
      <c r="C14" s="526"/>
      <c r="D14" s="657"/>
      <c r="E14" s="478" t="s">
        <v>16</v>
      </c>
      <c r="F14" s="280">
        <f>F6+F7+F8+F9+F10+F11+F12</f>
        <v>740</v>
      </c>
      <c r="G14" s="431"/>
      <c r="H14" s="294">
        <f>H6+H7+H8+H9+H10+H11+H12</f>
        <v>32.44</v>
      </c>
      <c r="I14" s="53">
        <f>I6+I7+I8+I9+I10+I11+I12</f>
        <v>24.75</v>
      </c>
      <c r="J14" s="70">
        <f>J6+J7+J8+J9+J10+J11+J12</f>
        <v>88.550000000000011</v>
      </c>
      <c r="K14" s="432">
        <f>K6+K7+K8+K9+K10+K11+K12</f>
        <v>712.57</v>
      </c>
      <c r="L14" s="294">
        <f>L6+L7+L8+L9+L10+L11+L12</f>
        <v>0.38</v>
      </c>
      <c r="M14" s="53">
        <f>M6+M7+M8+M9+M10+M11+M12</f>
        <v>0.3600000000000001</v>
      </c>
      <c r="N14" s="53">
        <f>N6+N7+N8+N9+N10+N11+N12</f>
        <v>188.5</v>
      </c>
      <c r="O14" s="53">
        <f>O6+O7+O8+O9+O10+O11+O12</f>
        <v>460</v>
      </c>
      <c r="P14" s="686">
        <f>P6+P7+P8+P9+P10+P11+P12</f>
        <v>0.5</v>
      </c>
      <c r="Q14" s="294">
        <f>Q6+Q7+Q8+Q9+Q10+Q11+Q12</f>
        <v>274.19</v>
      </c>
      <c r="R14" s="53">
        <f>R6+R7+R8+R9+R10+R11+R12</f>
        <v>511.67</v>
      </c>
      <c r="S14" s="53">
        <f>S6+S7+S8+S9+S10+S11+S12</f>
        <v>199.29000000000002</v>
      </c>
      <c r="T14" s="53">
        <f>T6+T7+T8+T9+T10+T11+T12</f>
        <v>5.29</v>
      </c>
      <c r="U14" s="53">
        <f>U6+U7+U8+U9+U10+U11+U12</f>
        <v>1774.37</v>
      </c>
      <c r="V14" s="53">
        <f>V6+V7+V8+V9+V10+V11+V12</f>
        <v>0.15200000000000002</v>
      </c>
      <c r="W14" s="53">
        <f>W6+W7+W8+W9+W10+W11+W12</f>
        <v>2.0000000000000004E-2</v>
      </c>
      <c r="X14" s="70">
        <f>X6+X7+X8+X9+X10+X11+X12</f>
        <v>3.65</v>
      </c>
    </row>
    <row r="15" spans="1:24" s="35" customFormat="1" ht="26.5" customHeight="1" x14ac:dyDescent="0.35">
      <c r="A15" s="106"/>
      <c r="B15" s="178" t="s">
        <v>67</v>
      </c>
      <c r="C15" s="463"/>
      <c r="D15" s="658"/>
      <c r="E15" s="423" t="s">
        <v>17</v>
      </c>
      <c r="F15" s="396"/>
      <c r="G15" s="458"/>
      <c r="H15" s="194"/>
      <c r="I15" s="22"/>
      <c r="J15" s="60"/>
      <c r="K15" s="491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 t="s">
        <v>69</v>
      </c>
      <c r="C16" s="693"/>
      <c r="D16" s="621"/>
      <c r="E16" s="399" t="s">
        <v>17</v>
      </c>
      <c r="F16" s="181"/>
      <c r="G16" s="480"/>
      <c r="H16" s="401"/>
      <c r="I16" s="402"/>
      <c r="J16" s="403"/>
      <c r="K16" s="404">
        <f>K14/23.5</f>
        <v>30.32212765957447</v>
      </c>
      <c r="L16" s="401"/>
      <c r="M16" s="402"/>
      <c r="N16" s="402"/>
      <c r="O16" s="402"/>
      <c r="P16" s="435"/>
      <c r="Q16" s="401"/>
      <c r="R16" s="402"/>
      <c r="S16" s="402"/>
      <c r="T16" s="402"/>
      <c r="U16" s="402"/>
      <c r="V16" s="402"/>
      <c r="W16" s="402"/>
      <c r="X16" s="403"/>
    </row>
    <row r="17" spans="1:19" x14ac:dyDescent="0.35">
      <c r="A17" s="2"/>
      <c r="C17" s="206"/>
      <c r="D17" s="27"/>
      <c r="E17" s="27"/>
      <c r="F17" s="27"/>
      <c r="G17" s="207"/>
      <c r="H17" s="208"/>
      <c r="I17" s="207"/>
      <c r="J17" s="27"/>
      <c r="K17" s="209"/>
      <c r="L17" s="27"/>
      <c r="M17" s="27"/>
      <c r="N17" s="27"/>
      <c r="O17" s="210"/>
      <c r="P17" s="210"/>
      <c r="Q17" s="210"/>
      <c r="R17" s="210"/>
      <c r="S17" s="210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56" t="s">
        <v>59</v>
      </c>
      <c r="B19" s="754"/>
      <c r="C19" s="557"/>
      <c r="D19" s="558"/>
      <c r="E19" s="25"/>
      <c r="F19" s="26"/>
      <c r="G19" s="11"/>
      <c r="H19" s="11"/>
      <c r="I19" s="11"/>
      <c r="J19" s="11"/>
    </row>
    <row r="20" spans="1:19" ht="18" x14ac:dyDescent="0.35">
      <c r="A20" s="559" t="s">
        <v>60</v>
      </c>
      <c r="B20" s="750"/>
      <c r="C20" s="560"/>
      <c r="D20" s="560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49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48"/>
      <c r="C2" s="224"/>
      <c r="D2" s="22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5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3"/>
      <c r="C4" s="561" t="s">
        <v>35</v>
      </c>
      <c r="D4" s="223"/>
      <c r="E4" s="611"/>
      <c r="F4" s="561"/>
      <c r="G4" s="563"/>
      <c r="H4" s="713" t="s">
        <v>18</v>
      </c>
      <c r="I4" s="714"/>
      <c r="J4" s="715"/>
      <c r="K4" s="664" t="s">
        <v>19</v>
      </c>
      <c r="L4" s="823" t="s">
        <v>20</v>
      </c>
      <c r="M4" s="824"/>
      <c r="N4" s="842"/>
      <c r="O4" s="842"/>
      <c r="P4" s="843"/>
      <c r="Q4" s="823" t="s">
        <v>21</v>
      </c>
      <c r="R4" s="824"/>
      <c r="S4" s="824"/>
      <c r="T4" s="824"/>
      <c r="U4" s="824"/>
      <c r="V4" s="824"/>
      <c r="W4" s="824"/>
      <c r="X4" s="825"/>
    </row>
    <row r="5" spans="1:24" s="16" customFormat="1" ht="28.5" customHeight="1" thickBot="1" x14ac:dyDescent="0.4">
      <c r="A5" s="142" t="s">
        <v>0</v>
      </c>
      <c r="B5" s="104"/>
      <c r="C5" s="127" t="s">
        <v>36</v>
      </c>
      <c r="D5" s="288" t="s">
        <v>37</v>
      </c>
      <c r="E5" s="451" t="s">
        <v>34</v>
      </c>
      <c r="F5" s="127" t="s">
        <v>22</v>
      </c>
      <c r="G5" s="104" t="s">
        <v>33</v>
      </c>
      <c r="H5" s="451" t="s">
        <v>23</v>
      </c>
      <c r="I5" s="441" t="s">
        <v>24</v>
      </c>
      <c r="J5" s="451" t="s">
        <v>25</v>
      </c>
      <c r="K5" s="665" t="s">
        <v>26</v>
      </c>
      <c r="L5" s="127" t="s">
        <v>27</v>
      </c>
      <c r="M5" s="441" t="s">
        <v>99</v>
      </c>
      <c r="N5" s="98" t="s">
        <v>28</v>
      </c>
      <c r="O5" s="730" t="s">
        <v>100</v>
      </c>
      <c r="P5" s="684" t="s">
        <v>101</v>
      </c>
      <c r="Q5" s="127" t="s">
        <v>29</v>
      </c>
      <c r="R5" s="441" t="s">
        <v>30</v>
      </c>
      <c r="S5" s="98" t="s">
        <v>31</v>
      </c>
      <c r="T5" s="441" t="s">
        <v>32</v>
      </c>
      <c r="U5" s="98" t="s">
        <v>102</v>
      </c>
      <c r="V5" s="441" t="s">
        <v>103</v>
      </c>
      <c r="W5" s="98" t="s">
        <v>104</v>
      </c>
      <c r="X5" s="441" t="s">
        <v>105</v>
      </c>
    </row>
    <row r="6" spans="1:24" s="16" customFormat="1" ht="43.5" customHeight="1" x14ac:dyDescent="0.35">
      <c r="A6" s="144" t="s">
        <v>5</v>
      </c>
      <c r="B6" s="153"/>
      <c r="C6" s="138">
        <v>25</v>
      </c>
      <c r="D6" s="385" t="s">
        <v>15</v>
      </c>
      <c r="E6" s="529" t="s">
        <v>45</v>
      </c>
      <c r="F6" s="333">
        <v>150</v>
      </c>
      <c r="G6" s="666"/>
      <c r="H6" s="45">
        <v>0.6</v>
      </c>
      <c r="I6" s="36">
        <v>0.45</v>
      </c>
      <c r="J6" s="214">
        <v>15.45</v>
      </c>
      <c r="K6" s="303">
        <v>70.5</v>
      </c>
      <c r="L6" s="246">
        <v>0.03</v>
      </c>
      <c r="M6" s="36">
        <v>0.05</v>
      </c>
      <c r="N6" s="36">
        <v>7.5</v>
      </c>
      <c r="O6" s="36">
        <v>0</v>
      </c>
      <c r="P6" s="46">
        <v>0</v>
      </c>
      <c r="Q6" s="252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5"/>
      <c r="B7" s="179" t="s">
        <v>69</v>
      </c>
      <c r="C7" s="525">
        <v>37</v>
      </c>
      <c r="D7" s="466" t="s">
        <v>7</v>
      </c>
      <c r="E7" s="289" t="s">
        <v>92</v>
      </c>
      <c r="F7" s="493">
        <v>200</v>
      </c>
      <c r="G7" s="409"/>
      <c r="H7" s="317">
        <v>5.78</v>
      </c>
      <c r="I7" s="54">
        <v>5.5</v>
      </c>
      <c r="J7" s="69">
        <v>10.8</v>
      </c>
      <c r="K7" s="236">
        <v>115.7</v>
      </c>
      <c r="L7" s="317">
        <v>7.0000000000000007E-2</v>
      </c>
      <c r="M7" s="235">
        <v>7.0000000000000007E-2</v>
      </c>
      <c r="N7" s="54">
        <v>5.69</v>
      </c>
      <c r="O7" s="54">
        <v>110</v>
      </c>
      <c r="P7" s="69">
        <v>0</v>
      </c>
      <c r="Q7" s="317">
        <v>14.22</v>
      </c>
      <c r="R7" s="54">
        <v>82.61</v>
      </c>
      <c r="S7" s="54">
        <v>21.99</v>
      </c>
      <c r="T7" s="54">
        <v>1.22</v>
      </c>
      <c r="U7" s="54">
        <v>398.71</v>
      </c>
      <c r="V7" s="54">
        <v>5.0000000000000001E-3</v>
      </c>
      <c r="W7" s="54">
        <v>0</v>
      </c>
      <c r="X7" s="69">
        <v>0.04</v>
      </c>
    </row>
    <row r="8" spans="1:24" s="35" customFormat="1" ht="35.25" customHeight="1" x14ac:dyDescent="0.35">
      <c r="A8" s="106"/>
      <c r="B8" s="134"/>
      <c r="C8" s="99">
        <v>89</v>
      </c>
      <c r="D8" s="307" t="s">
        <v>8</v>
      </c>
      <c r="E8" s="634" t="s">
        <v>81</v>
      </c>
      <c r="F8" s="667">
        <v>90</v>
      </c>
      <c r="G8" s="555"/>
      <c r="H8" s="71">
        <v>18.13</v>
      </c>
      <c r="I8" s="13">
        <v>17.05</v>
      </c>
      <c r="J8" s="42">
        <v>3.69</v>
      </c>
      <c r="K8" s="101">
        <v>240.96</v>
      </c>
      <c r="L8" s="352">
        <v>0.06</v>
      </c>
      <c r="M8" s="90">
        <v>0.13</v>
      </c>
      <c r="N8" s="91">
        <v>1.06</v>
      </c>
      <c r="O8" s="91">
        <v>0</v>
      </c>
      <c r="P8" s="92">
        <v>0</v>
      </c>
      <c r="Q8" s="352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35" customFormat="1" ht="26.5" customHeight="1" x14ac:dyDescent="0.35">
      <c r="A9" s="106"/>
      <c r="B9" s="134"/>
      <c r="C9" s="100">
        <v>53</v>
      </c>
      <c r="D9" s="131" t="s">
        <v>57</v>
      </c>
      <c r="E9" s="204" t="s">
        <v>87</v>
      </c>
      <c r="F9" s="165">
        <v>150</v>
      </c>
      <c r="G9" s="134"/>
      <c r="H9" s="19">
        <v>3.34</v>
      </c>
      <c r="I9" s="20">
        <v>4.91</v>
      </c>
      <c r="J9" s="44">
        <v>33.93</v>
      </c>
      <c r="K9" s="260">
        <v>191.49</v>
      </c>
      <c r="L9" s="261">
        <v>0.03</v>
      </c>
      <c r="M9" s="20">
        <v>0.02</v>
      </c>
      <c r="N9" s="20">
        <v>0</v>
      </c>
      <c r="O9" s="20">
        <v>20</v>
      </c>
      <c r="P9" s="21">
        <v>0.09</v>
      </c>
      <c r="Q9" s="26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7"/>
      <c r="B10" s="134"/>
      <c r="C10" s="135">
        <v>101</v>
      </c>
      <c r="D10" s="307" t="s">
        <v>14</v>
      </c>
      <c r="E10" s="554" t="s">
        <v>62</v>
      </c>
      <c r="F10" s="667">
        <v>200</v>
      </c>
      <c r="G10" s="555"/>
      <c r="H10" s="232">
        <v>0.64</v>
      </c>
      <c r="I10" s="15">
        <v>0.25</v>
      </c>
      <c r="J10" s="40">
        <v>16.059999999999999</v>
      </c>
      <c r="K10" s="244">
        <v>79.849999999999994</v>
      </c>
      <c r="L10" s="232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51">
        <v>119</v>
      </c>
      <c r="D11" s="131" t="s">
        <v>50</v>
      </c>
      <c r="E11" s="204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4"/>
      <c r="C12" s="351">
        <v>120</v>
      </c>
      <c r="D12" s="131" t="s">
        <v>42</v>
      </c>
      <c r="E12" s="204" t="s">
        <v>42</v>
      </c>
      <c r="F12" s="165">
        <v>20</v>
      </c>
      <c r="G12" s="165"/>
      <c r="H12" s="261">
        <v>1.32</v>
      </c>
      <c r="I12" s="20">
        <v>0.24</v>
      </c>
      <c r="J12" s="21">
        <v>8.0399999999999991</v>
      </c>
      <c r="K12" s="408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8" t="s">
        <v>67</v>
      </c>
      <c r="C13" s="453"/>
      <c r="D13" s="495"/>
      <c r="E13" s="496" t="s">
        <v>16</v>
      </c>
      <c r="F13" s="484" t="e">
        <f>F6+#REF!+F8+F9+F10+F11+F12</f>
        <v>#REF!</v>
      </c>
      <c r="G13" s="396"/>
      <c r="H13" s="51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397" t="e">
        <f>K6+#REF!+K8+K9+K10+K11+K12</f>
        <v>#REF!</v>
      </c>
      <c r="L13" s="194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1" t="e">
        <f>P6+#REF!+P8+P9+P10+P11+P12</f>
        <v>#REF!</v>
      </c>
      <c r="Q13" s="194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5" customFormat="1" ht="26.5" customHeight="1" x14ac:dyDescent="0.35">
      <c r="A14" s="106"/>
      <c r="B14" s="230" t="s">
        <v>69</v>
      </c>
      <c r="C14" s="464"/>
      <c r="D14" s="498"/>
      <c r="E14" s="499" t="s">
        <v>16</v>
      </c>
      <c r="F14" s="431">
        <f>F6+F7+F8+F9+F10+F11+F12</f>
        <v>830</v>
      </c>
      <c r="G14" s="280"/>
      <c r="H14" s="518">
        <f>H6+H7+H8+H9+H10+H11+H12</f>
        <v>31.33</v>
      </c>
      <c r="I14" s="53">
        <f>I6+I7+I8+I9+I10+I11+I12</f>
        <v>28.56</v>
      </c>
      <c r="J14" s="70">
        <f>J6+J7+J8+J9+J10+J11+J12</f>
        <v>97.81</v>
      </c>
      <c r="K14" s="432">
        <f>K6+K7+K8+K9+K10+K11+K12</f>
        <v>785.1</v>
      </c>
      <c r="L14" s="294">
        <f>L6+L7+L8+L9+L10+L11+L12</f>
        <v>0.25</v>
      </c>
      <c r="M14" s="53">
        <f>M6+M7+M8+M9+M10+M11+M12</f>
        <v>0.35000000000000003</v>
      </c>
      <c r="N14" s="53">
        <f>N6+N7+N8+N9+N10+N11+N12</f>
        <v>14.300000000000002</v>
      </c>
      <c r="O14" s="53">
        <f>O6+O7+O8+O9+O10+O11+O12</f>
        <v>230</v>
      </c>
      <c r="P14" s="686">
        <f>P6+P7+P8+P9+P10+P11+P12</f>
        <v>0.09</v>
      </c>
      <c r="Q14" s="294">
        <f>Q6+Q7+Q8+Q9+Q10+Q11+Q12</f>
        <v>86.61</v>
      </c>
      <c r="R14" s="53">
        <f>R6+R7+R8+R9+R10+R11+R12</f>
        <v>396.62999999999994</v>
      </c>
      <c r="S14" s="53">
        <f>S6+S7+S8+S9+S10+S11+S12</f>
        <v>100.16</v>
      </c>
      <c r="T14" s="53">
        <f>T6+T7+T8+T9+T10+T11+T12</f>
        <v>5.83</v>
      </c>
      <c r="U14" s="53">
        <f>U6+U7+U8+U9+U10+U11+U12</f>
        <v>1065.58</v>
      </c>
      <c r="V14" s="53">
        <f>V6+V7+V8+V9+V10+V11+V12</f>
        <v>1.6000000000000004E-2</v>
      </c>
      <c r="W14" s="53">
        <f>W6+W7+W8+W9+W10+W11+W12</f>
        <v>9.0000000000000011E-3</v>
      </c>
      <c r="X14" s="70">
        <f>X6+X7+X8+X9+X10+X11+X12</f>
        <v>3.03</v>
      </c>
    </row>
    <row r="15" spans="1:24" s="35" customFormat="1" ht="26.5" customHeight="1" x14ac:dyDescent="0.35">
      <c r="A15" s="106"/>
      <c r="B15" s="229" t="s">
        <v>67</v>
      </c>
      <c r="C15" s="453"/>
      <c r="D15" s="495"/>
      <c r="E15" s="497" t="s">
        <v>17</v>
      </c>
      <c r="F15" s="484"/>
      <c r="G15" s="396"/>
      <c r="H15" s="51"/>
      <c r="I15" s="22"/>
      <c r="J15" s="60"/>
      <c r="K15" s="456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 t="s">
        <v>69</v>
      </c>
      <c r="C16" s="163"/>
      <c r="D16" s="181"/>
      <c r="E16" s="500" t="s">
        <v>17</v>
      </c>
      <c r="F16" s="480"/>
      <c r="G16" s="181"/>
      <c r="H16" s="445"/>
      <c r="I16" s="402"/>
      <c r="J16" s="403"/>
      <c r="K16" s="505">
        <f>K14/23.5</f>
        <v>33.408510638297876</v>
      </c>
      <c r="L16" s="401"/>
      <c r="M16" s="402"/>
      <c r="N16" s="402"/>
      <c r="O16" s="402"/>
      <c r="P16" s="435"/>
      <c r="Q16" s="401"/>
      <c r="R16" s="402"/>
      <c r="S16" s="402"/>
      <c r="T16" s="402"/>
      <c r="U16" s="402"/>
      <c r="V16" s="402"/>
      <c r="W16" s="402"/>
      <c r="X16" s="403"/>
    </row>
    <row r="17" spans="1:19" ht="15.5" x14ac:dyDescent="0.35">
      <c r="A17" s="9"/>
      <c r="B17" s="742"/>
      <c r="C17" s="221"/>
      <c r="D17" s="221"/>
      <c r="E17" s="27"/>
      <c r="F17" s="27"/>
      <c r="G17" s="27"/>
      <c r="H17" s="208"/>
      <c r="I17" s="207"/>
      <c r="J17" s="27"/>
      <c r="K17" s="209"/>
      <c r="L17" s="27"/>
      <c r="M17" s="27"/>
      <c r="N17" s="27"/>
      <c r="O17" s="210"/>
      <c r="P17" s="210"/>
      <c r="Q17" s="210"/>
      <c r="R17" s="210"/>
      <c r="S17" s="210"/>
    </row>
    <row r="18" spans="1:19" x14ac:dyDescent="0.35">
      <c r="L18" s="442"/>
    </row>
    <row r="19" spans="1:19" x14ac:dyDescent="0.35">
      <c r="A19" s="556" t="s">
        <v>59</v>
      </c>
      <c r="B19" s="754"/>
      <c r="C19" s="557"/>
      <c r="D19" s="558"/>
    </row>
    <row r="20" spans="1:19" x14ac:dyDescent="0.35">
      <c r="A20" s="559" t="s">
        <v>60</v>
      </c>
      <c r="B20" s="750"/>
      <c r="C20" s="560"/>
      <c r="D20" s="56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49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48"/>
      <c r="C2" s="224"/>
      <c r="D2" s="226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5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3"/>
      <c r="C4" s="562" t="s">
        <v>35</v>
      </c>
      <c r="D4" s="240"/>
      <c r="E4" s="611"/>
      <c r="F4" s="563"/>
      <c r="G4" s="562"/>
      <c r="H4" s="722" t="s">
        <v>18</v>
      </c>
      <c r="I4" s="723"/>
      <c r="J4" s="724"/>
      <c r="K4" s="568" t="s">
        <v>19</v>
      </c>
      <c r="L4" s="827" t="s">
        <v>20</v>
      </c>
      <c r="M4" s="828"/>
      <c r="N4" s="844"/>
      <c r="O4" s="844"/>
      <c r="P4" s="845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47" thickBot="1" x14ac:dyDescent="0.4">
      <c r="A5" s="142" t="s">
        <v>0</v>
      </c>
      <c r="B5" s="104"/>
      <c r="C5" s="98" t="s">
        <v>36</v>
      </c>
      <c r="D5" s="612" t="s">
        <v>37</v>
      </c>
      <c r="E5" s="451" t="s">
        <v>34</v>
      </c>
      <c r="F5" s="104" t="s">
        <v>22</v>
      </c>
      <c r="G5" s="98" t="s">
        <v>33</v>
      </c>
      <c r="H5" s="727" t="s">
        <v>23</v>
      </c>
      <c r="I5" s="441" t="s">
        <v>24</v>
      </c>
      <c r="J5" s="728" t="s">
        <v>25</v>
      </c>
      <c r="K5" s="668" t="s">
        <v>26</v>
      </c>
      <c r="L5" s="726" t="s">
        <v>27</v>
      </c>
      <c r="M5" s="727" t="s">
        <v>99</v>
      </c>
      <c r="N5" s="441" t="s">
        <v>28</v>
      </c>
      <c r="O5" s="731" t="s">
        <v>100</v>
      </c>
      <c r="P5" s="441" t="s">
        <v>101</v>
      </c>
      <c r="Q5" s="451" t="s">
        <v>29</v>
      </c>
      <c r="R5" s="104" t="s">
        <v>30</v>
      </c>
      <c r="S5" s="451" t="s">
        <v>31</v>
      </c>
      <c r="T5" s="104" t="s">
        <v>32</v>
      </c>
      <c r="U5" s="726" t="s">
        <v>102</v>
      </c>
      <c r="V5" s="726" t="s">
        <v>103</v>
      </c>
      <c r="W5" s="726" t="s">
        <v>104</v>
      </c>
      <c r="X5" s="242" t="s">
        <v>105</v>
      </c>
    </row>
    <row r="6" spans="1:24" s="16" customFormat="1" ht="26.5" customHeight="1" x14ac:dyDescent="0.35">
      <c r="A6" s="144" t="s">
        <v>5</v>
      </c>
      <c r="B6" s="153"/>
      <c r="C6" s="153">
        <v>28</v>
      </c>
      <c r="D6" s="591" t="s">
        <v>15</v>
      </c>
      <c r="E6" s="732" t="s">
        <v>116</v>
      </c>
      <c r="F6" s="616">
        <v>60</v>
      </c>
      <c r="G6" s="474"/>
      <c r="H6" s="252">
        <v>0.48</v>
      </c>
      <c r="I6" s="38">
        <v>0.6</v>
      </c>
      <c r="J6" s="39">
        <v>1.56</v>
      </c>
      <c r="K6" s="303">
        <v>8.4</v>
      </c>
      <c r="L6" s="683">
        <v>0.02</v>
      </c>
      <c r="M6" s="319">
        <v>0.02</v>
      </c>
      <c r="N6" s="47">
        <v>6</v>
      </c>
      <c r="O6" s="47">
        <v>10</v>
      </c>
      <c r="P6" s="48">
        <v>0</v>
      </c>
      <c r="Q6" s="319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5"/>
      <c r="B7" s="151"/>
      <c r="C7" s="164">
        <v>31</v>
      </c>
      <c r="D7" s="307" t="s">
        <v>7</v>
      </c>
      <c r="E7" s="554" t="s">
        <v>71</v>
      </c>
      <c r="F7" s="555">
        <v>200</v>
      </c>
      <c r="G7" s="99"/>
      <c r="H7" s="233">
        <v>5.74</v>
      </c>
      <c r="I7" s="13">
        <v>8.7799999999999994</v>
      </c>
      <c r="J7" s="42">
        <v>8.74</v>
      </c>
      <c r="K7" s="101">
        <v>138.04</v>
      </c>
      <c r="L7" s="136">
        <v>0.04</v>
      </c>
      <c r="M7" s="233">
        <v>0.08</v>
      </c>
      <c r="N7" s="13">
        <v>5.24</v>
      </c>
      <c r="O7" s="13">
        <v>132.80000000000001</v>
      </c>
      <c r="P7" s="42">
        <v>0.06</v>
      </c>
      <c r="Q7" s="233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6"/>
      <c r="B8" s="179" t="s">
        <v>69</v>
      </c>
      <c r="C8" s="182">
        <v>83</v>
      </c>
      <c r="D8" s="409" t="s">
        <v>8</v>
      </c>
      <c r="E8" s="492" t="s">
        <v>120</v>
      </c>
      <c r="F8" s="501">
        <v>90</v>
      </c>
      <c r="G8" s="182"/>
      <c r="H8" s="379">
        <v>20.45</v>
      </c>
      <c r="I8" s="74">
        <v>19.920000000000002</v>
      </c>
      <c r="J8" s="380">
        <v>1.59</v>
      </c>
      <c r="K8" s="468">
        <v>269.25</v>
      </c>
      <c r="L8" s="449">
        <v>0.09</v>
      </c>
      <c r="M8" s="379">
        <v>0.16</v>
      </c>
      <c r="N8" s="74">
        <v>2.77</v>
      </c>
      <c r="O8" s="74">
        <v>50</v>
      </c>
      <c r="P8" s="380">
        <v>0.04</v>
      </c>
      <c r="Q8" s="379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380">
        <v>0.13</v>
      </c>
    </row>
    <row r="9" spans="1:24" s="35" customFormat="1" ht="35.25" customHeight="1" x14ac:dyDescent="0.35">
      <c r="A9" s="106"/>
      <c r="B9" s="179"/>
      <c r="C9" s="179">
        <v>51</v>
      </c>
      <c r="D9" s="172" t="s">
        <v>57</v>
      </c>
      <c r="E9" s="533" t="s">
        <v>127</v>
      </c>
      <c r="F9" s="594">
        <v>150</v>
      </c>
      <c r="G9" s="182"/>
      <c r="H9" s="379">
        <v>3.33</v>
      </c>
      <c r="I9" s="74">
        <v>3.81</v>
      </c>
      <c r="J9" s="380">
        <v>26.04</v>
      </c>
      <c r="K9" s="468">
        <v>151.12</v>
      </c>
      <c r="L9" s="449">
        <v>0.15</v>
      </c>
      <c r="M9" s="379">
        <v>0.1</v>
      </c>
      <c r="N9" s="74">
        <v>14.03</v>
      </c>
      <c r="O9" s="74">
        <v>20</v>
      </c>
      <c r="P9" s="380">
        <v>0.06</v>
      </c>
      <c r="Q9" s="379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380">
        <v>0.05</v>
      </c>
    </row>
    <row r="10" spans="1:24" s="16" customFormat="1" ht="39" customHeight="1" x14ac:dyDescent="0.35">
      <c r="A10" s="107"/>
      <c r="B10" s="134"/>
      <c r="C10" s="133">
        <v>114</v>
      </c>
      <c r="D10" s="175" t="s">
        <v>41</v>
      </c>
      <c r="E10" s="211" t="s">
        <v>47</v>
      </c>
      <c r="F10" s="268">
        <v>200</v>
      </c>
      <c r="G10" s="166"/>
      <c r="H10" s="232">
        <v>0</v>
      </c>
      <c r="I10" s="15">
        <v>0</v>
      </c>
      <c r="J10" s="40">
        <v>7.27</v>
      </c>
      <c r="K10" s="244">
        <v>28.73</v>
      </c>
      <c r="L10" s="186">
        <v>0</v>
      </c>
      <c r="M10" s="232">
        <v>0</v>
      </c>
      <c r="N10" s="15">
        <v>0</v>
      </c>
      <c r="O10" s="15">
        <v>0</v>
      </c>
      <c r="P10" s="40">
        <v>0</v>
      </c>
      <c r="Q10" s="23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66">
        <v>119</v>
      </c>
      <c r="D11" s="151" t="s">
        <v>10</v>
      </c>
      <c r="E11" s="204" t="s">
        <v>50</v>
      </c>
      <c r="F11" s="134">
        <v>45</v>
      </c>
      <c r="G11" s="100"/>
      <c r="H11" s="261">
        <v>3.42</v>
      </c>
      <c r="I11" s="20">
        <v>0.36</v>
      </c>
      <c r="J11" s="44">
        <v>22.14</v>
      </c>
      <c r="K11" s="260">
        <v>105.75</v>
      </c>
      <c r="L11" s="189">
        <v>0.05</v>
      </c>
      <c r="M11" s="261">
        <v>0.01</v>
      </c>
      <c r="N11" s="20">
        <v>0</v>
      </c>
      <c r="O11" s="20">
        <v>0</v>
      </c>
      <c r="P11" s="44">
        <v>0</v>
      </c>
      <c r="Q11" s="261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7"/>
      <c r="B12" s="134"/>
      <c r="C12" s="165">
        <v>120</v>
      </c>
      <c r="D12" s="151" t="s">
        <v>11</v>
      </c>
      <c r="E12" s="204" t="s">
        <v>42</v>
      </c>
      <c r="F12" s="133">
        <v>25</v>
      </c>
      <c r="G12" s="129"/>
      <c r="H12" s="232">
        <v>1.65</v>
      </c>
      <c r="I12" s="15">
        <v>0.3</v>
      </c>
      <c r="J12" s="40">
        <v>10.050000000000001</v>
      </c>
      <c r="K12" s="244">
        <v>49.5</v>
      </c>
      <c r="L12" s="186">
        <v>0.04</v>
      </c>
      <c r="M12" s="232">
        <v>0.02</v>
      </c>
      <c r="N12" s="15">
        <v>0</v>
      </c>
      <c r="O12" s="15">
        <v>0</v>
      </c>
      <c r="P12" s="40">
        <v>0</v>
      </c>
      <c r="Q12" s="232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78" t="s">
        <v>67</v>
      </c>
      <c r="C13" s="458"/>
      <c r="D13" s="502"/>
      <c r="E13" s="496" t="s">
        <v>16</v>
      </c>
      <c r="F13" s="396" t="e">
        <f>F6+F7+#REF!+#REF!+F10+F11+F12</f>
        <v>#REF!</v>
      </c>
      <c r="G13" s="484"/>
      <c r="H13" s="390" t="e">
        <f>H6+H7+#REF!+#REF!+H10+H11+H12</f>
        <v>#REF!</v>
      </c>
      <c r="I13" s="391" t="e">
        <f>I6+I7+#REF!+#REF!+I10+I11+I12</f>
        <v>#REF!</v>
      </c>
      <c r="J13" s="392" t="e">
        <f>J6+J7+#REF!+#REF!+J10+J11+J12</f>
        <v>#REF!</v>
      </c>
      <c r="K13" s="422" t="e">
        <f>K6+K7+#REF!+#REF!+K10+K11+K12</f>
        <v>#REF!</v>
      </c>
      <c r="L13" s="281" t="e">
        <f>L6+L7+#REF!+#REF!+L10+L11+L12</f>
        <v>#REF!</v>
      </c>
      <c r="M13" s="390" t="e">
        <f>M6+M7+#REF!+#REF!+M10+M11+M12</f>
        <v>#REF!</v>
      </c>
      <c r="N13" s="391" t="e">
        <f>N6+N7+#REF!+#REF!+N10+N11+N12</f>
        <v>#REF!</v>
      </c>
      <c r="O13" s="391" t="e">
        <f>O6+O7+#REF!+#REF!+O10+O11+O12</f>
        <v>#REF!</v>
      </c>
      <c r="P13" s="392" t="e">
        <f>P6+P7+#REF!+#REF!+P10+P11+P12</f>
        <v>#REF!</v>
      </c>
      <c r="Q13" s="390" t="e">
        <f>Q6+Q7+#REF!+#REF!+Q10+Q11+Q12</f>
        <v>#REF!</v>
      </c>
      <c r="R13" s="391" t="e">
        <f>R6+R7+#REF!+#REF!+R10+R11+R12</f>
        <v>#REF!</v>
      </c>
      <c r="S13" s="391" t="e">
        <f>S6+S7+#REF!+#REF!+S10+S11+S12</f>
        <v>#REF!</v>
      </c>
      <c r="T13" s="391" t="e">
        <f>T6+T7+#REF!+#REF!+T10+T11+T12</f>
        <v>#REF!</v>
      </c>
      <c r="U13" s="391" t="e">
        <f>U6+U7+#REF!+#REF!+U10+U11+U12</f>
        <v>#REF!</v>
      </c>
      <c r="V13" s="391" t="e">
        <f>V6+V7+#REF!+#REF!+V10+V11+V12</f>
        <v>#REF!</v>
      </c>
      <c r="W13" s="391" t="e">
        <f>W6+W7+#REF!+#REF!+W10+W11+W12</f>
        <v>#REF!</v>
      </c>
      <c r="X13" s="392" t="e">
        <f>X6+X7+#REF!+#REF!+X10+X11+X12</f>
        <v>#REF!</v>
      </c>
    </row>
    <row r="14" spans="1:24" s="35" customFormat="1" ht="26.5" customHeight="1" x14ac:dyDescent="0.35">
      <c r="A14" s="106"/>
      <c r="B14" s="230" t="s">
        <v>69</v>
      </c>
      <c r="C14" s="477"/>
      <c r="D14" s="503"/>
      <c r="E14" s="499" t="s">
        <v>16</v>
      </c>
      <c r="F14" s="280">
        <f>F6+F7+F8+F9+F10+F11+F12</f>
        <v>770</v>
      </c>
      <c r="G14" s="431"/>
      <c r="H14" s="807">
        <f>H6+H7+H8+H9+H10+H11+H12</f>
        <v>35.07</v>
      </c>
      <c r="I14" s="808">
        <f>I6+I7+I8+I9+I10+I11+I12</f>
        <v>33.769999999999996</v>
      </c>
      <c r="J14" s="806">
        <f>J6+J7+J8+J9+J10+J11+J12</f>
        <v>77.39</v>
      </c>
      <c r="K14" s="417">
        <f>K6+K7+K8+K9+K10+K11+K12</f>
        <v>750.79</v>
      </c>
      <c r="L14" s="279">
        <f>L6+L7+L8+L9+L10+L11+L12</f>
        <v>0.38999999999999996</v>
      </c>
      <c r="M14" s="807">
        <f>M6+M7+M8+M9+M10+M11+M12</f>
        <v>0.39</v>
      </c>
      <c r="N14" s="808">
        <f>N6+N7+N8+N9+N10+N11+N12</f>
        <v>28.04</v>
      </c>
      <c r="O14" s="808">
        <f>O6+O7+O8+O9+O10+O11+O12</f>
        <v>212.8</v>
      </c>
      <c r="P14" s="806">
        <f>P6+P7+P8+P9+P10+P11+P12</f>
        <v>0.16</v>
      </c>
      <c r="Q14" s="807">
        <f>Q6+Q7+Q8+Q9+Q10+Q11+Q12</f>
        <v>118.22</v>
      </c>
      <c r="R14" s="808">
        <f>R6+R7+R8+R9+R10+R11+R12</f>
        <v>432.17999999999995</v>
      </c>
      <c r="S14" s="808">
        <f>S6+S7+S8+S9+S10+S11+S12</f>
        <v>106.74</v>
      </c>
      <c r="T14" s="808">
        <f>T6+T7+T8+T9+T10+T11+T12</f>
        <v>6.129999999999999</v>
      </c>
      <c r="U14" s="808">
        <f>U6+U7+U8+U9+U10+U11+U12</f>
        <v>1610.9099999999999</v>
      </c>
      <c r="V14" s="808">
        <f>V6+V7+V8+V9+V10+V11+V12</f>
        <v>2.2000000000000002E-2</v>
      </c>
      <c r="W14" s="808">
        <f>W6+W7+W8+W9+W10+W11+W12</f>
        <v>5.0000000000000001E-3</v>
      </c>
      <c r="X14" s="806">
        <f>X6+X7+X8+X9+X10+X11+X12</f>
        <v>6.7460000000000004</v>
      </c>
    </row>
    <row r="15" spans="1:24" s="35" customFormat="1" ht="26.5" customHeight="1" x14ac:dyDescent="0.35">
      <c r="A15" s="106"/>
      <c r="B15" s="229" t="s">
        <v>67</v>
      </c>
      <c r="C15" s="458"/>
      <c r="D15" s="502"/>
      <c r="E15" s="497" t="s">
        <v>17</v>
      </c>
      <c r="F15" s="229"/>
      <c r="G15" s="453"/>
      <c r="H15" s="194"/>
      <c r="I15" s="22"/>
      <c r="J15" s="60"/>
      <c r="K15" s="456" t="e">
        <f>K13/23.5</f>
        <v>#REF!</v>
      </c>
      <c r="L15" s="229"/>
      <c r="M15" s="194"/>
      <c r="N15" s="22"/>
      <c r="O15" s="22"/>
      <c r="P15" s="60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 t="s">
        <v>69</v>
      </c>
      <c r="C16" s="480"/>
      <c r="D16" s="504"/>
      <c r="E16" s="500" t="s">
        <v>17</v>
      </c>
      <c r="F16" s="181"/>
      <c r="G16" s="163"/>
      <c r="H16" s="401"/>
      <c r="I16" s="402"/>
      <c r="J16" s="403"/>
      <c r="K16" s="505">
        <f>K14/23.5</f>
        <v>31.948510638297872</v>
      </c>
      <c r="L16" s="181"/>
      <c r="M16" s="401"/>
      <c r="N16" s="402"/>
      <c r="O16" s="402"/>
      <c r="P16" s="403"/>
      <c r="Q16" s="401"/>
      <c r="R16" s="402"/>
      <c r="S16" s="402"/>
      <c r="T16" s="402"/>
      <c r="U16" s="402"/>
      <c r="V16" s="402"/>
      <c r="W16" s="402"/>
      <c r="X16" s="403"/>
    </row>
    <row r="17" spans="1:19" ht="15.5" x14ac:dyDescent="0.35">
      <c r="A17" s="9"/>
      <c r="B17" s="742"/>
      <c r="C17" s="221"/>
      <c r="D17" s="228"/>
      <c r="E17" s="27"/>
      <c r="F17" s="27"/>
      <c r="G17" s="207"/>
      <c r="H17" s="208"/>
      <c r="I17" s="207"/>
      <c r="J17" s="27"/>
      <c r="K17" s="209"/>
      <c r="L17" s="27"/>
      <c r="M17" s="27"/>
      <c r="N17" s="27"/>
      <c r="O17" s="210"/>
      <c r="P17" s="210"/>
      <c r="Q17" s="210"/>
      <c r="R17" s="210"/>
      <c r="S17" s="210"/>
    </row>
    <row r="20" spans="1:19" x14ac:dyDescent="0.35">
      <c r="A20" s="556" t="s">
        <v>59</v>
      </c>
      <c r="B20" s="754"/>
      <c r="C20" s="557"/>
      <c r="D20" s="558"/>
    </row>
    <row r="21" spans="1:19" x14ac:dyDescent="0.35">
      <c r="A21" s="559" t="s">
        <v>60</v>
      </c>
      <c r="B21" s="750"/>
      <c r="C21" s="560"/>
      <c r="D21" s="56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4"/>
      <c r="D2" s="226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5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562" t="s">
        <v>35</v>
      </c>
      <c r="D4" s="240"/>
      <c r="E4" s="611"/>
      <c r="F4" s="563"/>
      <c r="G4" s="562"/>
      <c r="H4" s="722" t="s">
        <v>18</v>
      </c>
      <c r="I4" s="723"/>
      <c r="J4" s="733"/>
      <c r="K4" s="630" t="s">
        <v>19</v>
      </c>
      <c r="L4" s="827" t="s">
        <v>20</v>
      </c>
      <c r="M4" s="828"/>
      <c r="N4" s="844"/>
      <c r="O4" s="844"/>
      <c r="P4" s="845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28.5" customHeight="1" thickBot="1" x14ac:dyDescent="0.4">
      <c r="A5" s="142" t="s">
        <v>0</v>
      </c>
      <c r="B5" s="104"/>
      <c r="C5" s="98" t="s">
        <v>36</v>
      </c>
      <c r="D5" s="612" t="s">
        <v>37</v>
      </c>
      <c r="E5" s="98" t="s">
        <v>34</v>
      </c>
      <c r="F5" s="441" t="s">
        <v>22</v>
      </c>
      <c r="G5" s="98" t="s">
        <v>33</v>
      </c>
      <c r="H5" s="127" t="s">
        <v>23</v>
      </c>
      <c r="I5" s="441" t="s">
        <v>24</v>
      </c>
      <c r="J5" s="98" t="s">
        <v>25</v>
      </c>
      <c r="K5" s="643" t="s">
        <v>26</v>
      </c>
      <c r="L5" s="65" t="s">
        <v>27</v>
      </c>
      <c r="M5" s="127" t="s">
        <v>99</v>
      </c>
      <c r="N5" s="441" t="s">
        <v>28</v>
      </c>
      <c r="O5" s="734" t="s">
        <v>100</v>
      </c>
      <c r="P5" s="441" t="s">
        <v>101</v>
      </c>
      <c r="Q5" s="98" t="s">
        <v>29</v>
      </c>
      <c r="R5" s="441" t="s">
        <v>30</v>
      </c>
      <c r="S5" s="98" t="s">
        <v>31</v>
      </c>
      <c r="T5" s="441" t="s">
        <v>32</v>
      </c>
      <c r="U5" s="712" t="s">
        <v>102</v>
      </c>
      <c r="V5" s="712" t="s">
        <v>103</v>
      </c>
      <c r="W5" s="712" t="s">
        <v>104</v>
      </c>
      <c r="X5" s="104" t="s">
        <v>105</v>
      </c>
    </row>
    <row r="6" spans="1:24" s="16" customFormat="1" ht="26.5" customHeight="1" x14ac:dyDescent="0.35">
      <c r="A6" s="144" t="s">
        <v>5</v>
      </c>
      <c r="B6" s="222"/>
      <c r="C6" s="153">
        <v>9</v>
      </c>
      <c r="D6" s="173" t="s">
        <v>15</v>
      </c>
      <c r="E6" s="350" t="s">
        <v>82</v>
      </c>
      <c r="F6" s="153">
        <v>60</v>
      </c>
      <c r="G6" s="591"/>
      <c r="H6" s="252">
        <v>1.29</v>
      </c>
      <c r="I6" s="38">
        <v>4.2699999999999996</v>
      </c>
      <c r="J6" s="39">
        <v>6.97</v>
      </c>
      <c r="K6" s="447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52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5"/>
      <c r="B7" s="88"/>
      <c r="C7" s="133">
        <v>37</v>
      </c>
      <c r="D7" s="175" t="s">
        <v>7</v>
      </c>
      <c r="E7" s="336" t="s">
        <v>92</v>
      </c>
      <c r="F7" s="219">
        <v>200</v>
      </c>
      <c r="G7" s="150"/>
      <c r="H7" s="233">
        <v>5.78</v>
      </c>
      <c r="I7" s="13">
        <v>5.5</v>
      </c>
      <c r="J7" s="42">
        <v>10.8</v>
      </c>
      <c r="K7" s="136">
        <v>115.7</v>
      </c>
      <c r="L7" s="233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3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6"/>
      <c r="B8" s="159"/>
      <c r="C8" s="135">
        <v>126</v>
      </c>
      <c r="D8" s="617" t="s">
        <v>8</v>
      </c>
      <c r="E8" s="554" t="s">
        <v>130</v>
      </c>
      <c r="F8" s="555">
        <v>90</v>
      </c>
      <c r="G8" s="99"/>
      <c r="H8" s="233">
        <v>18.489999999999998</v>
      </c>
      <c r="I8" s="13">
        <v>18.54</v>
      </c>
      <c r="J8" s="42">
        <v>3.59</v>
      </c>
      <c r="K8" s="148">
        <v>256</v>
      </c>
      <c r="L8" s="71">
        <v>0.06</v>
      </c>
      <c r="M8" s="71">
        <v>0.14000000000000001</v>
      </c>
      <c r="N8" s="13">
        <v>1.08</v>
      </c>
      <c r="O8" s="13">
        <v>10</v>
      </c>
      <c r="P8" s="42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6"/>
      <c r="B9" s="124"/>
      <c r="C9" s="133">
        <v>124</v>
      </c>
      <c r="D9" s="175" t="s">
        <v>57</v>
      </c>
      <c r="E9" s="211" t="s">
        <v>88</v>
      </c>
      <c r="F9" s="133">
        <v>150</v>
      </c>
      <c r="G9" s="129"/>
      <c r="H9" s="233">
        <v>3.93</v>
      </c>
      <c r="I9" s="13">
        <v>4.24</v>
      </c>
      <c r="J9" s="42">
        <v>21.84</v>
      </c>
      <c r="K9" s="148">
        <v>140.55000000000001</v>
      </c>
      <c r="L9" s="203">
        <v>0.11</v>
      </c>
      <c r="M9" s="203">
        <v>0.02</v>
      </c>
      <c r="N9" s="75">
        <v>0</v>
      </c>
      <c r="O9" s="75">
        <v>10</v>
      </c>
      <c r="P9" s="76">
        <v>0.06</v>
      </c>
      <c r="Q9" s="239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2">
        <v>0.01</v>
      </c>
    </row>
    <row r="10" spans="1:24" s="16" customFormat="1" ht="26.5" customHeight="1" x14ac:dyDescent="0.35">
      <c r="A10" s="107"/>
      <c r="B10" s="122"/>
      <c r="C10" s="136">
        <v>103</v>
      </c>
      <c r="D10" s="175" t="s">
        <v>14</v>
      </c>
      <c r="E10" s="150" t="s">
        <v>55</v>
      </c>
      <c r="F10" s="133">
        <v>200</v>
      </c>
      <c r="G10" s="572"/>
      <c r="H10" s="232">
        <v>0.2</v>
      </c>
      <c r="I10" s="15">
        <v>0</v>
      </c>
      <c r="J10" s="40">
        <v>15.02</v>
      </c>
      <c r="K10" s="192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2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7"/>
      <c r="B11" s="122"/>
      <c r="C11" s="136">
        <v>119</v>
      </c>
      <c r="D11" s="175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33">
        <v>120</v>
      </c>
      <c r="D12" s="175" t="s">
        <v>11</v>
      </c>
      <c r="E12" s="150" t="s">
        <v>42</v>
      </c>
      <c r="F12" s="165">
        <v>20</v>
      </c>
      <c r="G12" s="165"/>
      <c r="H12" s="261">
        <v>1.32</v>
      </c>
      <c r="I12" s="20">
        <v>0.24</v>
      </c>
      <c r="J12" s="21">
        <v>8.0399999999999991</v>
      </c>
      <c r="K12" s="408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59"/>
      <c r="C13" s="139"/>
      <c r="D13" s="438"/>
      <c r="E13" s="155" t="s">
        <v>16</v>
      </c>
      <c r="F13" s="278">
        <f>SUM(F6:F12)</f>
        <v>740</v>
      </c>
      <c r="G13" s="247"/>
      <c r="H13" s="195">
        <f t="shared" ref="H13:J13" si="0">SUM(H6:H12)</f>
        <v>32.529999999999994</v>
      </c>
      <c r="I13" s="33">
        <f t="shared" si="0"/>
        <v>32.949999999999996</v>
      </c>
      <c r="J13" s="62">
        <f t="shared" si="0"/>
        <v>76.099999999999994</v>
      </c>
      <c r="K13" s="345">
        <f>SUM(K6:K12)</f>
        <v>733.2</v>
      </c>
      <c r="L13" s="195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2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2">
        <f t="shared" si="1"/>
        <v>3.02</v>
      </c>
    </row>
    <row r="14" spans="1:24" s="35" customFormat="1" ht="26.5" customHeight="1" thickBot="1" x14ac:dyDescent="0.4">
      <c r="A14" s="145"/>
      <c r="B14" s="237"/>
      <c r="C14" s="140"/>
      <c r="D14" s="439"/>
      <c r="E14" s="156" t="s">
        <v>17</v>
      </c>
      <c r="F14" s="137"/>
      <c r="G14" s="201"/>
      <c r="H14" s="197"/>
      <c r="I14" s="49"/>
      <c r="J14" s="117"/>
      <c r="K14" s="371">
        <f>K13/23.5</f>
        <v>31.200000000000003</v>
      </c>
      <c r="L14" s="197"/>
      <c r="M14" s="154"/>
      <c r="N14" s="49"/>
      <c r="O14" s="49"/>
      <c r="P14" s="117"/>
      <c r="Q14" s="154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0"/>
      <c r="C15" s="221"/>
      <c r="D15" s="228"/>
      <c r="E15" s="27"/>
      <c r="F15" s="27"/>
      <c r="G15" s="207"/>
      <c r="H15" s="208"/>
      <c r="I15" s="207"/>
      <c r="J15" s="27"/>
      <c r="K15" s="209"/>
      <c r="L15" s="27"/>
      <c r="M15" s="27"/>
      <c r="N15" s="27"/>
      <c r="O15" s="210"/>
      <c r="P15" s="210"/>
      <c r="Q15" s="210"/>
      <c r="R15" s="210"/>
      <c r="S15" s="21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4"/>
      <c r="D2" s="226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5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07"/>
      <c r="C4" s="562" t="s">
        <v>35</v>
      </c>
      <c r="D4" s="240"/>
      <c r="E4" s="611"/>
      <c r="F4" s="563"/>
      <c r="G4" s="562"/>
      <c r="H4" s="722" t="s">
        <v>18</v>
      </c>
      <c r="I4" s="723"/>
      <c r="J4" s="724"/>
      <c r="K4" s="568" t="s">
        <v>19</v>
      </c>
      <c r="L4" s="820" t="s">
        <v>20</v>
      </c>
      <c r="M4" s="821"/>
      <c r="N4" s="822"/>
      <c r="O4" s="846"/>
      <c r="P4" s="847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28.5" customHeight="1" thickBot="1" x14ac:dyDescent="0.4">
      <c r="A5" s="142" t="s">
        <v>0</v>
      </c>
      <c r="B5" s="104"/>
      <c r="C5" s="98" t="s">
        <v>36</v>
      </c>
      <c r="D5" s="612" t="s">
        <v>37</v>
      </c>
      <c r="E5" s="98" t="s">
        <v>34</v>
      </c>
      <c r="F5" s="104" t="s">
        <v>22</v>
      </c>
      <c r="G5" s="98" t="s">
        <v>33</v>
      </c>
      <c r="H5" s="127" t="s">
        <v>23</v>
      </c>
      <c r="I5" s="441" t="s">
        <v>24</v>
      </c>
      <c r="J5" s="684" t="s">
        <v>25</v>
      </c>
      <c r="K5" s="569" t="s">
        <v>26</v>
      </c>
      <c r="L5" s="330" t="s">
        <v>27</v>
      </c>
      <c r="M5" s="330" t="s">
        <v>99</v>
      </c>
      <c r="N5" s="735" t="s">
        <v>28</v>
      </c>
      <c r="O5" s="730" t="s">
        <v>100</v>
      </c>
      <c r="P5" s="441" t="s">
        <v>101</v>
      </c>
      <c r="Q5" s="98" t="s">
        <v>29</v>
      </c>
      <c r="R5" s="441" t="s">
        <v>30</v>
      </c>
      <c r="S5" s="98" t="s">
        <v>31</v>
      </c>
      <c r="T5" s="441" t="s">
        <v>32</v>
      </c>
      <c r="U5" s="712" t="s">
        <v>102</v>
      </c>
      <c r="V5" s="712" t="s">
        <v>103</v>
      </c>
      <c r="W5" s="712" t="s">
        <v>104</v>
      </c>
      <c r="X5" s="104" t="s">
        <v>105</v>
      </c>
    </row>
    <row r="6" spans="1:24" s="16" customFormat="1" ht="26.5" customHeight="1" x14ac:dyDescent="0.35">
      <c r="A6" s="105" t="s">
        <v>5</v>
      </c>
      <c r="B6" s="262"/>
      <c r="C6" s="138">
        <v>25</v>
      </c>
      <c r="D6" s="570" t="s">
        <v>15</v>
      </c>
      <c r="E6" s="322" t="s">
        <v>45</v>
      </c>
      <c r="F6" s="333">
        <v>150</v>
      </c>
      <c r="G6" s="138"/>
      <c r="H6" s="37">
        <v>0.6</v>
      </c>
      <c r="I6" s="38">
        <v>0.45</v>
      </c>
      <c r="J6" s="41">
        <v>15.45</v>
      </c>
      <c r="K6" s="188">
        <v>70.5</v>
      </c>
      <c r="L6" s="252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5"/>
      <c r="B7" s="88"/>
      <c r="C7" s="135">
        <v>32</v>
      </c>
      <c r="D7" s="307" t="s">
        <v>7</v>
      </c>
      <c r="E7" s="272" t="s">
        <v>48</v>
      </c>
      <c r="F7" s="555">
        <v>200</v>
      </c>
      <c r="G7" s="147"/>
      <c r="H7" s="233">
        <v>5.88</v>
      </c>
      <c r="I7" s="13">
        <v>8.82</v>
      </c>
      <c r="J7" s="42">
        <v>9.6</v>
      </c>
      <c r="K7" s="148">
        <v>142.19999999999999</v>
      </c>
      <c r="L7" s="233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71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6"/>
      <c r="B8" s="159"/>
      <c r="C8" s="253">
        <v>177</v>
      </c>
      <c r="D8" s="150" t="s">
        <v>8</v>
      </c>
      <c r="E8" s="170" t="s">
        <v>133</v>
      </c>
      <c r="F8" s="133">
        <v>90</v>
      </c>
      <c r="G8" s="146"/>
      <c r="H8" s="232">
        <v>15.77</v>
      </c>
      <c r="I8" s="15">
        <v>13.36</v>
      </c>
      <c r="J8" s="40">
        <v>1.61</v>
      </c>
      <c r="K8" s="192">
        <v>190.47</v>
      </c>
      <c r="L8" s="232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2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6"/>
      <c r="B9" s="124"/>
      <c r="C9" s="166">
        <v>54</v>
      </c>
      <c r="D9" s="150" t="s">
        <v>79</v>
      </c>
      <c r="E9" s="170" t="s">
        <v>39</v>
      </c>
      <c r="F9" s="133">
        <v>150</v>
      </c>
      <c r="G9" s="146"/>
      <c r="H9" s="233">
        <v>7.26</v>
      </c>
      <c r="I9" s="13">
        <v>4.96</v>
      </c>
      <c r="J9" s="42">
        <v>31.76</v>
      </c>
      <c r="K9" s="148">
        <v>198.84</v>
      </c>
      <c r="L9" s="71">
        <v>0.19</v>
      </c>
      <c r="M9" s="71">
        <v>0.1</v>
      </c>
      <c r="N9" s="13">
        <v>0</v>
      </c>
      <c r="O9" s="13">
        <v>10</v>
      </c>
      <c r="P9" s="23">
        <v>0.06</v>
      </c>
      <c r="Q9" s="233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7"/>
      <c r="B10" s="122"/>
      <c r="C10" s="276">
        <v>104</v>
      </c>
      <c r="D10" s="150" t="s">
        <v>14</v>
      </c>
      <c r="E10" s="170" t="s">
        <v>72</v>
      </c>
      <c r="F10" s="133">
        <v>200</v>
      </c>
      <c r="G10" s="644"/>
      <c r="H10" s="232">
        <v>0</v>
      </c>
      <c r="I10" s="15">
        <v>0</v>
      </c>
      <c r="J10" s="40">
        <v>14.16</v>
      </c>
      <c r="K10" s="192">
        <v>55.48</v>
      </c>
      <c r="L10" s="232">
        <v>0.09</v>
      </c>
      <c r="M10" s="17">
        <v>0.1</v>
      </c>
      <c r="N10" s="15">
        <v>2.94</v>
      </c>
      <c r="O10" s="15">
        <v>80</v>
      </c>
      <c r="P10" s="18">
        <v>0.96</v>
      </c>
      <c r="Q10" s="23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22"/>
      <c r="C11" s="276">
        <v>119</v>
      </c>
      <c r="D11" s="150" t="s">
        <v>10</v>
      </c>
      <c r="E11" s="175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66">
        <v>120</v>
      </c>
      <c r="D12" s="150" t="s">
        <v>11</v>
      </c>
      <c r="E12" s="175" t="s">
        <v>42</v>
      </c>
      <c r="F12" s="165">
        <v>20</v>
      </c>
      <c r="G12" s="165"/>
      <c r="H12" s="261">
        <v>1.32</v>
      </c>
      <c r="I12" s="20">
        <v>0.24</v>
      </c>
      <c r="J12" s="21">
        <v>8.0399999999999991</v>
      </c>
      <c r="K12" s="408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59"/>
      <c r="C13" s="167"/>
      <c r="D13" s="362"/>
      <c r="E13" s="176" t="s">
        <v>16</v>
      </c>
      <c r="F13" s="190">
        <f>SUM(F6:F12)</f>
        <v>830</v>
      </c>
      <c r="G13" s="248"/>
      <c r="H13" s="195">
        <f t="shared" ref="H13:X13" si="0">SUM(H6:H12)</f>
        <v>32.349999999999994</v>
      </c>
      <c r="I13" s="33">
        <f t="shared" si="0"/>
        <v>27.99</v>
      </c>
      <c r="J13" s="62">
        <f t="shared" si="0"/>
        <v>90.460000000000008</v>
      </c>
      <c r="K13" s="369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53">
        <f t="shared" si="0"/>
        <v>1.0899999999999999</v>
      </c>
      <c r="Q13" s="195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2">
        <f t="shared" si="0"/>
        <v>3.056</v>
      </c>
    </row>
    <row r="14" spans="1:24" s="35" customFormat="1" ht="26.5" customHeight="1" thickBot="1" x14ac:dyDescent="0.4">
      <c r="A14" s="145"/>
      <c r="B14" s="237"/>
      <c r="C14" s="168"/>
      <c r="D14" s="425"/>
      <c r="E14" s="177" t="s">
        <v>17</v>
      </c>
      <c r="F14" s="137"/>
      <c r="G14" s="254"/>
      <c r="H14" s="197"/>
      <c r="I14" s="49"/>
      <c r="J14" s="117"/>
      <c r="K14" s="427">
        <f>K13/23.5</f>
        <v>31.663404255319151</v>
      </c>
      <c r="L14" s="154"/>
      <c r="M14" s="154"/>
      <c r="N14" s="49"/>
      <c r="O14" s="49"/>
      <c r="P14" s="128"/>
      <c r="Q14" s="197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0"/>
      <c r="C15" s="221"/>
      <c r="D15" s="228"/>
      <c r="E15" s="27"/>
      <c r="F15" s="27"/>
      <c r="G15" s="207"/>
      <c r="H15" s="208"/>
      <c r="I15" s="207"/>
      <c r="J15" s="27"/>
      <c r="K15" s="209"/>
      <c r="L15" s="27"/>
      <c r="M15" s="27"/>
      <c r="N15" s="27"/>
      <c r="O15" s="210"/>
      <c r="P15" s="210"/>
      <c r="Q15" s="210"/>
      <c r="R15" s="210"/>
      <c r="S15" s="21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49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48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1"/>
      <c r="B4" s="830"/>
      <c r="C4" s="356" t="s">
        <v>35</v>
      </c>
      <c r="D4" s="832" t="s">
        <v>37</v>
      </c>
      <c r="E4" s="169"/>
      <c r="F4" s="357"/>
      <c r="G4" s="356"/>
      <c r="H4" s="274" t="s">
        <v>18</v>
      </c>
      <c r="I4" s="300"/>
      <c r="J4" s="243"/>
      <c r="K4" s="184" t="s">
        <v>19</v>
      </c>
      <c r="L4" s="820" t="s">
        <v>20</v>
      </c>
      <c r="M4" s="821"/>
      <c r="N4" s="822"/>
      <c r="O4" s="822"/>
      <c r="P4" s="826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7" s="16" customFormat="1" ht="47" thickBot="1" x14ac:dyDescent="0.4">
      <c r="A5" s="142" t="s">
        <v>0</v>
      </c>
      <c r="B5" s="831"/>
      <c r="C5" s="98" t="s">
        <v>36</v>
      </c>
      <c r="D5" s="833"/>
      <c r="E5" s="451" t="s">
        <v>34</v>
      </c>
      <c r="F5" s="104" t="s">
        <v>22</v>
      </c>
      <c r="G5" s="98" t="s">
        <v>33</v>
      </c>
      <c r="H5" s="521" t="s">
        <v>23</v>
      </c>
      <c r="I5" s="459" t="s">
        <v>24</v>
      </c>
      <c r="J5" s="461" t="s">
        <v>25</v>
      </c>
      <c r="K5" s="185" t="s">
        <v>26</v>
      </c>
      <c r="L5" s="460" t="s">
        <v>27</v>
      </c>
      <c r="M5" s="460" t="s">
        <v>99</v>
      </c>
      <c r="N5" s="460" t="s">
        <v>28</v>
      </c>
      <c r="O5" s="517" t="s">
        <v>100</v>
      </c>
      <c r="P5" s="460" t="s">
        <v>101</v>
      </c>
      <c r="Q5" s="460" t="s">
        <v>29</v>
      </c>
      <c r="R5" s="460" t="s">
        <v>30</v>
      </c>
      <c r="S5" s="460" t="s">
        <v>31</v>
      </c>
      <c r="T5" s="460" t="s">
        <v>32</v>
      </c>
      <c r="U5" s="460" t="s">
        <v>102</v>
      </c>
      <c r="V5" s="460" t="s">
        <v>103</v>
      </c>
      <c r="W5" s="460" t="s">
        <v>104</v>
      </c>
      <c r="X5" s="527" t="s">
        <v>105</v>
      </c>
    </row>
    <row r="6" spans="1:27" s="16" customFormat="1" ht="26.5" customHeight="1" x14ac:dyDescent="0.35">
      <c r="A6" s="144" t="s">
        <v>5</v>
      </c>
      <c r="B6" s="363"/>
      <c r="C6" s="367">
        <v>135</v>
      </c>
      <c r="D6" s="782" t="s">
        <v>15</v>
      </c>
      <c r="E6" s="783" t="s">
        <v>129</v>
      </c>
      <c r="F6" s="367">
        <v>60</v>
      </c>
      <c r="G6" s="591"/>
      <c r="H6" s="319">
        <v>1.2</v>
      </c>
      <c r="I6" s="47">
        <v>5.4</v>
      </c>
      <c r="J6" s="48">
        <v>5.16</v>
      </c>
      <c r="K6" s="260">
        <v>73.2</v>
      </c>
      <c r="L6" s="319">
        <v>0.01</v>
      </c>
      <c r="M6" s="47">
        <v>0.03</v>
      </c>
      <c r="N6" s="47">
        <v>4.2</v>
      </c>
      <c r="O6" s="47">
        <v>90</v>
      </c>
      <c r="P6" s="361">
        <v>0</v>
      </c>
      <c r="Q6" s="319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43"/>
      <c r="B7" s="151"/>
      <c r="C7" s="100">
        <v>36</v>
      </c>
      <c r="D7" s="520" t="s">
        <v>7</v>
      </c>
      <c r="E7" s="336" t="s">
        <v>43</v>
      </c>
      <c r="F7" s="509">
        <v>200</v>
      </c>
      <c r="G7" s="204"/>
      <c r="H7" s="239">
        <v>4.9800000000000004</v>
      </c>
      <c r="I7" s="75">
        <v>6.07</v>
      </c>
      <c r="J7" s="202">
        <v>12.72</v>
      </c>
      <c r="K7" s="351">
        <v>125.51</v>
      </c>
      <c r="L7" s="239">
        <v>7.0000000000000007E-2</v>
      </c>
      <c r="M7" s="75">
        <v>0.08</v>
      </c>
      <c r="N7" s="75">
        <v>5.45</v>
      </c>
      <c r="O7" s="75">
        <v>100</v>
      </c>
      <c r="P7" s="76">
        <v>0.56000000000000005</v>
      </c>
      <c r="Q7" s="239">
        <v>15.47</v>
      </c>
      <c r="R7" s="75">
        <v>82.47</v>
      </c>
      <c r="S7" s="75">
        <v>21.33</v>
      </c>
      <c r="T7" s="75">
        <v>0.77</v>
      </c>
      <c r="U7" s="75">
        <v>361.18</v>
      </c>
      <c r="V7" s="75">
        <v>1.2E-2</v>
      </c>
      <c r="W7" s="75">
        <v>1E-3</v>
      </c>
      <c r="X7" s="202">
        <v>0.1</v>
      </c>
    </row>
    <row r="8" spans="1:27" s="16" customFormat="1" ht="26.5" customHeight="1" x14ac:dyDescent="0.35">
      <c r="A8" s="106"/>
      <c r="B8" s="179" t="s">
        <v>107</v>
      </c>
      <c r="C8" s="525">
        <v>82</v>
      </c>
      <c r="D8" s="466" t="s">
        <v>8</v>
      </c>
      <c r="E8" s="533" t="s">
        <v>135</v>
      </c>
      <c r="F8" s="594">
        <v>95</v>
      </c>
      <c r="G8" s="182"/>
      <c r="H8" s="234">
        <v>24.87</v>
      </c>
      <c r="I8" s="61">
        <v>21.09</v>
      </c>
      <c r="J8" s="110">
        <v>0.72</v>
      </c>
      <c r="K8" s="370">
        <v>290.5</v>
      </c>
      <c r="L8" s="234">
        <v>0.09</v>
      </c>
      <c r="M8" s="61">
        <v>0.18</v>
      </c>
      <c r="N8" s="61">
        <v>1.1000000000000001</v>
      </c>
      <c r="O8" s="61">
        <v>40</v>
      </c>
      <c r="P8" s="446">
        <v>0.05</v>
      </c>
      <c r="Q8" s="234">
        <v>58.49</v>
      </c>
      <c r="R8" s="61">
        <v>211.13</v>
      </c>
      <c r="S8" s="61">
        <v>24.16</v>
      </c>
      <c r="T8" s="61">
        <v>1.58</v>
      </c>
      <c r="U8" s="61">
        <v>271.04000000000002</v>
      </c>
      <c r="V8" s="61">
        <v>5.0000000000000001E-3</v>
      </c>
      <c r="W8" s="61">
        <v>0</v>
      </c>
      <c r="X8" s="110">
        <v>0.15</v>
      </c>
      <c r="Z8" s="457"/>
      <c r="AA8" s="72"/>
    </row>
    <row r="9" spans="1:27" s="16" customFormat="1" ht="33" customHeight="1" x14ac:dyDescent="0.35">
      <c r="A9" s="106"/>
      <c r="B9" s="134"/>
      <c r="C9" s="147">
        <v>210</v>
      </c>
      <c r="D9" s="307" t="s">
        <v>57</v>
      </c>
      <c r="E9" s="307" t="s">
        <v>63</v>
      </c>
      <c r="F9" s="135">
        <v>150</v>
      </c>
      <c r="G9" s="99"/>
      <c r="H9" s="233">
        <v>15.82</v>
      </c>
      <c r="I9" s="13">
        <v>4.22</v>
      </c>
      <c r="J9" s="42">
        <v>32.01</v>
      </c>
      <c r="K9" s="101">
        <v>226.19</v>
      </c>
      <c r="L9" s="233">
        <v>0.47</v>
      </c>
      <c r="M9" s="71">
        <v>0.11</v>
      </c>
      <c r="N9" s="13">
        <v>0</v>
      </c>
      <c r="O9" s="13">
        <v>20</v>
      </c>
      <c r="P9" s="42">
        <v>0.06</v>
      </c>
      <c r="Q9" s="71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57"/>
      <c r="AA9" s="72"/>
    </row>
    <row r="10" spans="1:27" s="16" customFormat="1" ht="51" customHeight="1" x14ac:dyDescent="0.35">
      <c r="A10" s="106"/>
      <c r="B10" s="134"/>
      <c r="C10" s="522">
        <v>216</v>
      </c>
      <c r="D10" s="175" t="s">
        <v>14</v>
      </c>
      <c r="E10" s="211" t="s">
        <v>109</v>
      </c>
      <c r="F10" s="701">
        <v>200</v>
      </c>
      <c r="G10" s="572"/>
      <c r="H10" s="232">
        <v>0.25</v>
      </c>
      <c r="I10" s="15">
        <v>0</v>
      </c>
      <c r="J10" s="40">
        <v>12.73</v>
      </c>
      <c r="K10" s="244">
        <v>51.3</v>
      </c>
      <c r="L10" s="261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6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57"/>
      <c r="AA10" s="72"/>
    </row>
    <row r="11" spans="1:27" s="16" customFormat="1" ht="26.5" customHeight="1" x14ac:dyDescent="0.35">
      <c r="A11" s="106"/>
      <c r="B11" s="134"/>
      <c r="C11" s="351">
        <v>119</v>
      </c>
      <c r="D11" s="520" t="s">
        <v>10</v>
      </c>
      <c r="E11" s="151" t="s">
        <v>50</v>
      </c>
      <c r="F11" s="509">
        <v>45</v>
      </c>
      <c r="G11" s="165"/>
      <c r="H11" s="261">
        <v>3.42</v>
      </c>
      <c r="I11" s="20">
        <v>0.36</v>
      </c>
      <c r="J11" s="44">
        <v>22.14</v>
      </c>
      <c r="K11" s="384">
        <v>105.75</v>
      </c>
      <c r="L11" s="261">
        <v>0.05</v>
      </c>
      <c r="M11" s="20">
        <v>0.01</v>
      </c>
      <c r="N11" s="20">
        <v>0</v>
      </c>
      <c r="O11" s="20">
        <v>0</v>
      </c>
      <c r="P11" s="21">
        <v>0</v>
      </c>
      <c r="Q11" s="261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2"/>
      <c r="AA11" s="72"/>
    </row>
    <row r="12" spans="1:27" s="16" customFormat="1" ht="26.5" customHeight="1" x14ac:dyDescent="0.35">
      <c r="A12" s="106"/>
      <c r="B12" s="134"/>
      <c r="C12" s="100">
        <v>120</v>
      </c>
      <c r="D12" s="520" t="s">
        <v>11</v>
      </c>
      <c r="E12" s="151" t="s">
        <v>42</v>
      </c>
      <c r="F12" s="509">
        <v>25</v>
      </c>
      <c r="G12" s="165"/>
      <c r="H12" s="261">
        <v>1.65</v>
      </c>
      <c r="I12" s="20">
        <v>0.3</v>
      </c>
      <c r="J12" s="44">
        <v>10.050000000000001</v>
      </c>
      <c r="K12" s="384">
        <v>49.5</v>
      </c>
      <c r="L12" s="261">
        <v>0.04</v>
      </c>
      <c r="M12" s="20">
        <v>0.02</v>
      </c>
      <c r="N12" s="20">
        <v>0</v>
      </c>
      <c r="O12" s="20">
        <v>0</v>
      </c>
      <c r="P12" s="21">
        <v>0</v>
      </c>
      <c r="Q12" s="261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6"/>
      <c r="B13" s="178" t="s">
        <v>67</v>
      </c>
      <c r="C13" s="374"/>
      <c r="D13" s="788"/>
      <c r="E13" s="290" t="s">
        <v>16</v>
      </c>
      <c r="F13" s="452" t="e">
        <f>F6+F7+#REF!+F9+F10+F11+F12</f>
        <v>#REF!</v>
      </c>
      <c r="G13" s="161"/>
      <c r="H13" s="194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422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7" s="16" customFormat="1" ht="26.5" customHeight="1" x14ac:dyDescent="0.35">
      <c r="A14" s="106"/>
      <c r="B14" s="179" t="s">
        <v>107</v>
      </c>
      <c r="C14" s="375"/>
      <c r="D14" s="789"/>
      <c r="E14" s="291" t="s">
        <v>16</v>
      </c>
      <c r="F14" s="526">
        <f>F6+F7+F8+F9+F10+F11+F12</f>
        <v>775</v>
      </c>
      <c r="G14" s="464"/>
      <c r="H14" s="294">
        <f>H6+H7+H8+H9+H10+H11+H12</f>
        <v>52.190000000000005</v>
      </c>
      <c r="I14" s="53">
        <f>I6+I7+I8+I9+I10+I11+I12</f>
        <v>37.44</v>
      </c>
      <c r="J14" s="70">
        <f>J6+J7+J8+J9+J10+J11+J12</f>
        <v>95.53</v>
      </c>
      <c r="K14" s="432">
        <f>K6+K7+K8+K9+K10+K11+K12</f>
        <v>921.95</v>
      </c>
      <c r="L14" s="294">
        <f>L6+L7+L8+L9+L10+L11+L12</f>
        <v>0.73</v>
      </c>
      <c r="M14" s="53">
        <f>M6+M7+M8+M9+M10+M11+M12</f>
        <v>0.43</v>
      </c>
      <c r="N14" s="53">
        <f>N6+N7+N8+N9+N10+N11+N12</f>
        <v>15.14</v>
      </c>
      <c r="O14" s="53">
        <f>O6+O7+O8+O9+O10+O11+O12</f>
        <v>250</v>
      </c>
      <c r="P14" s="686">
        <f>P6+P7+P8+P9+P10+P11+P12</f>
        <v>0.67000000000000015</v>
      </c>
      <c r="Q14" s="294">
        <f>Q6+Q7+Q8+Q9+Q10+Q11+Q12</f>
        <v>174.65</v>
      </c>
      <c r="R14" s="53">
        <f>R6+R7+R8+R9+R10+R11+R12</f>
        <v>545.65</v>
      </c>
      <c r="S14" s="53">
        <f>S6+S7+S8+S9+S10+S11+S12</f>
        <v>140.51</v>
      </c>
      <c r="T14" s="53">
        <f>T6+T7+T8+T9+T10+T11+T12</f>
        <v>12.520000000000001</v>
      </c>
      <c r="U14" s="53">
        <f>U6+U7+U8+U9+U10+U11+U12</f>
        <v>1366.31</v>
      </c>
      <c r="V14" s="53">
        <f>V6+V7+V8+V9+V10+V11+V12</f>
        <v>2.2000000000000002E-2</v>
      </c>
      <c r="W14" s="53">
        <f>W6+W7+W8+W9+W10+W11+W12</f>
        <v>1.3000000000000001E-2</v>
      </c>
      <c r="X14" s="70">
        <f>X6+X7+X8+X9+X10+X11+X12</f>
        <v>6.8000000000000007</v>
      </c>
    </row>
    <row r="15" spans="1:27" s="16" customFormat="1" ht="26.5" customHeight="1" x14ac:dyDescent="0.35">
      <c r="A15" s="106"/>
      <c r="B15" s="178" t="s">
        <v>67</v>
      </c>
      <c r="C15" s="376"/>
      <c r="D15" s="790"/>
      <c r="E15" s="290" t="s">
        <v>17</v>
      </c>
      <c r="F15" s="709"/>
      <c r="G15" s="453"/>
      <c r="H15" s="194"/>
      <c r="I15" s="22"/>
      <c r="J15" s="60"/>
      <c r="K15" s="456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7" s="16" customFormat="1" ht="26.5" customHeight="1" thickBot="1" x14ac:dyDescent="0.4">
      <c r="A16" s="145"/>
      <c r="B16" s="181" t="s">
        <v>107</v>
      </c>
      <c r="C16" s="465"/>
      <c r="D16" s="623"/>
      <c r="E16" s="507" t="s">
        <v>17</v>
      </c>
      <c r="F16" s="455"/>
      <c r="G16" s="590"/>
      <c r="H16" s="401"/>
      <c r="I16" s="402"/>
      <c r="J16" s="403"/>
      <c r="K16" s="404">
        <f>K14/23.5</f>
        <v>39.231914893617024</v>
      </c>
      <c r="L16" s="600"/>
      <c r="M16" s="601"/>
      <c r="N16" s="601"/>
      <c r="O16" s="601"/>
      <c r="P16" s="602"/>
      <c r="Q16" s="600"/>
      <c r="R16" s="601"/>
      <c r="S16" s="601"/>
      <c r="T16" s="601"/>
      <c r="U16" s="601"/>
      <c r="V16" s="601"/>
      <c r="W16" s="601"/>
      <c r="X16" s="603"/>
    </row>
    <row r="17" spans="1:19" s="126" customFormat="1" ht="26.5" customHeight="1" x14ac:dyDescent="0.35">
      <c r="A17" s="326"/>
      <c r="B17" s="742"/>
      <c r="C17" s="327"/>
      <c r="D17" s="326"/>
      <c r="E17" s="328"/>
      <c r="F17" s="326"/>
      <c r="G17" s="326"/>
      <c r="H17" s="326"/>
      <c r="I17" s="326"/>
      <c r="J17" s="326"/>
      <c r="K17" s="329"/>
      <c r="L17" s="326"/>
      <c r="M17" s="326"/>
      <c r="N17" s="326"/>
      <c r="O17" s="326"/>
      <c r="P17" s="326"/>
      <c r="Q17" s="326"/>
      <c r="R17" s="326"/>
      <c r="S17" s="326"/>
    </row>
    <row r="18" spans="1:19" s="126" customFormat="1" ht="26.5" customHeight="1" x14ac:dyDescent="0.35">
      <c r="A18" s="556" t="s">
        <v>114</v>
      </c>
      <c r="B18" s="743"/>
      <c r="C18" s="687"/>
      <c r="D18" s="326"/>
      <c r="E18" s="328"/>
      <c r="F18" s="326"/>
      <c r="G18" s="326"/>
      <c r="H18" s="326"/>
      <c r="I18" s="326"/>
      <c r="J18" s="326"/>
      <c r="K18" s="329"/>
      <c r="L18" s="326"/>
      <c r="M18" s="326"/>
      <c r="N18" s="326"/>
      <c r="O18" s="326"/>
      <c r="P18" s="326"/>
      <c r="Q18" s="326"/>
      <c r="R18" s="326"/>
      <c r="S18" s="326"/>
    </row>
    <row r="19" spans="1:19" x14ac:dyDescent="0.35">
      <c r="A19" s="559" t="s">
        <v>60</v>
      </c>
      <c r="B19" s="750"/>
      <c r="C19" s="11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51"/>
      <c r="C20" s="32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51"/>
      <c r="C21" s="32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51"/>
      <c r="C22" s="32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51"/>
    </row>
    <row r="24" spans="1:19" x14ac:dyDescent="0.35">
      <c r="A24" s="11"/>
      <c r="B24" s="751"/>
    </row>
    <row r="25" spans="1:19" x14ac:dyDescent="0.35">
      <c r="A25" s="11"/>
      <c r="B25" s="751"/>
      <c r="C25" s="3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51"/>
      <c r="C26" s="32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51"/>
      <c r="C27" s="32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51"/>
      <c r="C28" s="32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42" customFormat="1" ht="13" x14ac:dyDescent="0.3">
      <c r="B29" s="744"/>
    </row>
    <row r="30" spans="1:19" s="442" customFormat="1" ht="13" x14ac:dyDescent="0.3">
      <c r="B30" s="744"/>
    </row>
    <row r="31" spans="1:19" s="442" customFormat="1" ht="13" x14ac:dyDescent="0.3">
      <c r="B31" s="744"/>
    </row>
    <row r="32" spans="1:19" s="442" customFormat="1" ht="13" x14ac:dyDescent="0.3">
      <c r="B32" s="744"/>
    </row>
    <row r="33" spans="2:2" s="442" customFormat="1" ht="13" x14ac:dyDescent="0.3">
      <c r="B33" s="744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5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66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767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3"/>
      <c r="C4" s="562" t="s">
        <v>35</v>
      </c>
      <c r="D4" s="240"/>
      <c r="E4" s="611"/>
      <c r="F4" s="563"/>
      <c r="G4" s="563"/>
      <c r="H4" s="713" t="s">
        <v>18</v>
      </c>
      <c r="I4" s="714"/>
      <c r="J4" s="715"/>
      <c r="K4" s="664" t="s">
        <v>19</v>
      </c>
      <c r="L4" s="820" t="s">
        <v>20</v>
      </c>
      <c r="M4" s="821"/>
      <c r="N4" s="822"/>
      <c r="O4" s="846"/>
      <c r="P4" s="847"/>
      <c r="Q4" s="834" t="s">
        <v>21</v>
      </c>
      <c r="R4" s="835"/>
      <c r="S4" s="835"/>
      <c r="T4" s="835"/>
      <c r="U4" s="835"/>
      <c r="V4" s="835"/>
      <c r="W4" s="835"/>
      <c r="X4" s="836"/>
    </row>
    <row r="5" spans="1:24" s="16" customFormat="1" ht="28.5" customHeight="1" thickBot="1" x14ac:dyDescent="0.4">
      <c r="A5" s="142" t="s">
        <v>0</v>
      </c>
      <c r="B5" s="104"/>
      <c r="C5" s="98" t="s">
        <v>36</v>
      </c>
      <c r="D5" s="612" t="s">
        <v>37</v>
      </c>
      <c r="E5" s="451" t="s">
        <v>34</v>
      </c>
      <c r="F5" s="104" t="s">
        <v>22</v>
      </c>
      <c r="G5" s="104" t="s">
        <v>33</v>
      </c>
      <c r="H5" s="451" t="s">
        <v>23</v>
      </c>
      <c r="I5" s="441" t="s">
        <v>24</v>
      </c>
      <c r="J5" s="451" t="s">
        <v>25</v>
      </c>
      <c r="K5" s="665" t="s">
        <v>26</v>
      </c>
      <c r="L5" s="460" t="s">
        <v>27</v>
      </c>
      <c r="M5" s="695" t="s">
        <v>99</v>
      </c>
      <c r="N5" s="441" t="s">
        <v>28</v>
      </c>
      <c r="O5" s="440" t="s">
        <v>100</v>
      </c>
      <c r="P5" s="680" t="s">
        <v>101</v>
      </c>
      <c r="Q5" s="694" t="s">
        <v>29</v>
      </c>
      <c r="R5" s="441" t="s">
        <v>30</v>
      </c>
      <c r="S5" s="694" t="s">
        <v>31</v>
      </c>
      <c r="T5" s="441" t="s">
        <v>32</v>
      </c>
      <c r="U5" s="460" t="s">
        <v>102</v>
      </c>
      <c r="V5" s="460" t="s">
        <v>103</v>
      </c>
      <c r="W5" s="460" t="s">
        <v>104</v>
      </c>
      <c r="X5" s="563" t="s">
        <v>105</v>
      </c>
    </row>
    <row r="6" spans="1:24" s="16" customFormat="1" ht="36.75" customHeight="1" x14ac:dyDescent="0.35">
      <c r="A6" s="144" t="s">
        <v>5</v>
      </c>
      <c r="B6" s="213"/>
      <c r="C6" s="524">
        <v>29</v>
      </c>
      <c r="D6" s="614" t="s">
        <v>15</v>
      </c>
      <c r="E6" s="615" t="s">
        <v>142</v>
      </c>
      <c r="F6" s="637">
        <v>60</v>
      </c>
      <c r="G6" s="271"/>
      <c r="H6" s="273">
        <v>0.66</v>
      </c>
      <c r="I6" s="84">
        <v>0.12</v>
      </c>
      <c r="J6" s="86">
        <v>2.2799999999999998</v>
      </c>
      <c r="K6" s="467">
        <v>14.4</v>
      </c>
      <c r="L6" s="273">
        <v>0.04</v>
      </c>
      <c r="M6" s="84">
        <v>0.02</v>
      </c>
      <c r="N6" s="84">
        <v>15</v>
      </c>
      <c r="O6" s="84">
        <v>80</v>
      </c>
      <c r="P6" s="85">
        <v>0</v>
      </c>
      <c r="Q6" s="273">
        <v>8.4</v>
      </c>
      <c r="R6" s="84">
        <v>15.6</v>
      </c>
      <c r="S6" s="84">
        <v>12</v>
      </c>
      <c r="T6" s="84">
        <v>0.54</v>
      </c>
      <c r="U6" s="84">
        <v>174</v>
      </c>
      <c r="V6" s="84">
        <v>1.1999999999999999E-3</v>
      </c>
      <c r="W6" s="84">
        <v>2.4000000000000001E-4</v>
      </c>
      <c r="X6" s="86">
        <v>0.01</v>
      </c>
    </row>
    <row r="7" spans="1:24" s="16" customFormat="1" ht="26.5" customHeight="1" x14ac:dyDescent="0.35">
      <c r="A7" s="105"/>
      <c r="B7" s="135"/>
      <c r="C7" s="99">
        <v>328</v>
      </c>
      <c r="D7" s="776" t="s">
        <v>7</v>
      </c>
      <c r="E7" s="777" t="s">
        <v>145</v>
      </c>
      <c r="F7" s="555">
        <v>222</v>
      </c>
      <c r="G7" s="164"/>
      <c r="H7" s="312">
        <v>6.01</v>
      </c>
      <c r="I7" s="28">
        <v>4.38</v>
      </c>
      <c r="J7" s="83">
        <v>7.73</v>
      </c>
      <c r="K7" s="791">
        <v>93.68</v>
      </c>
      <c r="L7" s="312">
        <v>0.03</v>
      </c>
      <c r="M7" s="311">
        <v>7.0000000000000007E-2</v>
      </c>
      <c r="N7" s="28">
        <v>0.27</v>
      </c>
      <c r="O7" s="28">
        <v>40</v>
      </c>
      <c r="P7" s="83">
        <v>0.26</v>
      </c>
      <c r="Q7" s="312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3">
        <v>0.02</v>
      </c>
    </row>
    <row r="8" spans="1:24" s="35" customFormat="1" ht="26.5" customHeight="1" x14ac:dyDescent="0.35">
      <c r="A8" s="106"/>
      <c r="B8" s="792" t="s">
        <v>107</v>
      </c>
      <c r="C8" s="525">
        <v>89</v>
      </c>
      <c r="D8" s="409" t="s">
        <v>8</v>
      </c>
      <c r="E8" s="604" t="s">
        <v>81</v>
      </c>
      <c r="F8" s="493">
        <v>90</v>
      </c>
      <c r="G8" s="162"/>
      <c r="H8" s="317">
        <v>18.13</v>
      </c>
      <c r="I8" s="54">
        <v>17.05</v>
      </c>
      <c r="J8" s="69">
        <v>3.69</v>
      </c>
      <c r="K8" s="315">
        <v>240.96</v>
      </c>
      <c r="L8" s="379">
        <v>0.06</v>
      </c>
      <c r="M8" s="443">
        <v>0.13</v>
      </c>
      <c r="N8" s="74">
        <v>1.06</v>
      </c>
      <c r="O8" s="74">
        <v>0</v>
      </c>
      <c r="P8" s="424">
        <v>0</v>
      </c>
      <c r="Q8" s="379">
        <v>17.03</v>
      </c>
      <c r="R8" s="74">
        <v>176.72</v>
      </c>
      <c r="S8" s="74">
        <v>23.18</v>
      </c>
      <c r="T8" s="74">
        <v>2.61</v>
      </c>
      <c r="U8" s="74">
        <v>317</v>
      </c>
      <c r="V8" s="74">
        <v>7.0000000000000001E-3</v>
      </c>
      <c r="W8" s="74">
        <v>0</v>
      </c>
      <c r="X8" s="380">
        <v>0.06</v>
      </c>
    </row>
    <row r="9" spans="1:24" s="35" customFormat="1" ht="26.5" customHeight="1" x14ac:dyDescent="0.35">
      <c r="A9" s="106"/>
      <c r="B9" s="792" t="s">
        <v>107</v>
      </c>
      <c r="C9" s="525">
        <v>210</v>
      </c>
      <c r="D9" s="409" t="s">
        <v>57</v>
      </c>
      <c r="E9" s="409" t="s">
        <v>63</v>
      </c>
      <c r="F9" s="179">
        <v>150</v>
      </c>
      <c r="G9" s="162"/>
      <c r="H9" s="317">
        <v>15.82</v>
      </c>
      <c r="I9" s="54">
        <v>4.22</v>
      </c>
      <c r="J9" s="69">
        <v>32.01</v>
      </c>
      <c r="K9" s="315">
        <v>226.19</v>
      </c>
      <c r="L9" s="317">
        <v>0.47</v>
      </c>
      <c r="M9" s="235">
        <v>0.11</v>
      </c>
      <c r="N9" s="54">
        <v>0</v>
      </c>
      <c r="O9" s="54">
        <v>20</v>
      </c>
      <c r="P9" s="69">
        <v>0.06</v>
      </c>
      <c r="Q9" s="235">
        <v>59.52</v>
      </c>
      <c r="R9" s="54">
        <v>145.1</v>
      </c>
      <c r="S9" s="61">
        <v>55.97</v>
      </c>
      <c r="T9" s="54">
        <v>4.46</v>
      </c>
      <c r="U9" s="54">
        <v>444.19</v>
      </c>
      <c r="V9" s="54">
        <v>3.0000000000000001E-3</v>
      </c>
      <c r="W9" s="61">
        <v>8.0000000000000002E-3</v>
      </c>
      <c r="X9" s="110">
        <v>0.02</v>
      </c>
    </row>
    <row r="10" spans="1:24" s="16" customFormat="1" ht="33.75" customHeight="1" x14ac:dyDescent="0.35">
      <c r="A10" s="107"/>
      <c r="B10" s="135"/>
      <c r="C10" s="366">
        <v>216</v>
      </c>
      <c r="D10" s="150" t="s">
        <v>14</v>
      </c>
      <c r="E10" s="547" t="s">
        <v>109</v>
      </c>
      <c r="F10" s="133">
        <v>200</v>
      </c>
      <c r="G10" s="572"/>
      <c r="H10" s="232">
        <v>0.25</v>
      </c>
      <c r="I10" s="15">
        <v>0</v>
      </c>
      <c r="J10" s="40">
        <v>12.73</v>
      </c>
      <c r="K10" s="192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7"/>
      <c r="B11" s="136"/>
      <c r="C11" s="101">
        <v>119</v>
      </c>
      <c r="D11" s="150" t="s">
        <v>10</v>
      </c>
      <c r="E11" s="175" t="s">
        <v>50</v>
      </c>
      <c r="F11" s="165">
        <v>30</v>
      </c>
      <c r="G11" s="520"/>
      <c r="H11" s="261">
        <v>2.2799999999999998</v>
      </c>
      <c r="I11" s="20">
        <v>0.24</v>
      </c>
      <c r="J11" s="44">
        <v>14.76</v>
      </c>
      <c r="K11" s="384">
        <v>70.5</v>
      </c>
      <c r="L11" s="261">
        <v>0.03</v>
      </c>
      <c r="M11" s="19">
        <v>0.01</v>
      </c>
      <c r="N11" s="20">
        <v>0</v>
      </c>
      <c r="O11" s="20">
        <v>0</v>
      </c>
      <c r="P11" s="44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7"/>
      <c r="B12" s="136"/>
      <c r="C12" s="129">
        <v>120</v>
      </c>
      <c r="D12" s="150" t="s">
        <v>11</v>
      </c>
      <c r="E12" s="175" t="s">
        <v>42</v>
      </c>
      <c r="F12" s="165">
        <v>30</v>
      </c>
      <c r="G12" s="778"/>
      <c r="H12" s="232">
        <v>1.98</v>
      </c>
      <c r="I12" s="15">
        <v>0.36</v>
      </c>
      <c r="J12" s="40">
        <v>12.06</v>
      </c>
      <c r="K12" s="244">
        <v>59.4</v>
      </c>
      <c r="L12" s="232">
        <v>0.05</v>
      </c>
      <c r="M12" s="15">
        <v>0.02</v>
      </c>
      <c r="N12" s="15">
        <v>0</v>
      </c>
      <c r="O12" s="15">
        <v>0</v>
      </c>
      <c r="P12" s="18">
        <v>0</v>
      </c>
      <c r="Q12" s="232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7"/>
      <c r="B13" s="178" t="s">
        <v>67</v>
      </c>
      <c r="C13" s="453"/>
      <c r="D13" s="502"/>
      <c r="E13" s="793" t="s">
        <v>16</v>
      </c>
      <c r="F13" s="458" t="e">
        <f>F6+F7+#REF!+F10+F11+F12</f>
        <v>#REF!</v>
      </c>
      <c r="G13" s="794"/>
      <c r="H13" s="293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795" t="e">
        <f>K6+K7+#REF!+K10+K11+K12</f>
        <v>#REF!</v>
      </c>
      <c r="L13" s="377" t="e">
        <f>L6+L7+#REF!+L10+L11+L12</f>
        <v>#REF!</v>
      </c>
      <c r="M13" s="108" t="e">
        <f>M6+M7+#REF!+M10+M11+M12</f>
        <v>#REF!</v>
      </c>
      <c r="N13" s="108" t="e">
        <f>N6+N7+#REF!+N10+N11+N12</f>
        <v>#REF!</v>
      </c>
      <c r="O13" s="108" t="e">
        <f>O6+O7+#REF!+O10+O11+O12</f>
        <v>#REF!</v>
      </c>
      <c r="P13" s="378" t="e">
        <f>P6+P7+#REF!+P10+P11+P12</f>
        <v>#REF!</v>
      </c>
      <c r="Q13" s="377" t="e">
        <f>Q6+Q7+#REF!+Q10+Q11+Q12</f>
        <v>#REF!</v>
      </c>
      <c r="R13" s="108" t="e">
        <f>R6+R7+#REF!+R10+R11+R12</f>
        <v>#REF!</v>
      </c>
      <c r="S13" s="108" t="e">
        <f>S6+S7+#REF!+S10+S11+S12</f>
        <v>#REF!</v>
      </c>
      <c r="T13" s="108" t="e">
        <f>T6+T7+#REF!+T10+T11+T12</f>
        <v>#REF!</v>
      </c>
      <c r="U13" s="108" t="e">
        <f>U6+U7+#REF!+U10+U11+U12</f>
        <v>#REF!</v>
      </c>
      <c r="V13" s="108" t="e">
        <f>V6+V7+#REF!+V10+V11+V12</f>
        <v>#REF!</v>
      </c>
      <c r="W13" s="108" t="e">
        <f>W6+W7+#REF!+W10+W11+W12</f>
        <v>#REF!</v>
      </c>
      <c r="X13" s="109" t="e">
        <f>X6+X7+#REF!+X10+X11+X12</f>
        <v>#REF!</v>
      </c>
    </row>
    <row r="14" spans="1:24" s="16" customFormat="1" ht="26.5" customHeight="1" x14ac:dyDescent="0.35">
      <c r="A14" s="107"/>
      <c r="B14" s="792" t="s">
        <v>107</v>
      </c>
      <c r="C14" s="464"/>
      <c r="D14" s="503"/>
      <c r="E14" s="796" t="s">
        <v>16</v>
      </c>
      <c r="F14" s="477">
        <f>F6+F7+F8+F9+F10+F11+F12</f>
        <v>782</v>
      </c>
      <c r="G14" s="797"/>
      <c r="H14" s="234">
        <f>H6+H7+H8+H9+H10+H11+H12</f>
        <v>45.129999999999995</v>
      </c>
      <c r="I14" s="61">
        <f>I6+I7+I8+I9+I10+I11+I12</f>
        <v>26.369999999999997</v>
      </c>
      <c r="J14" s="110">
        <f>J6+J7+J8+J9+J10+J11+J12</f>
        <v>85.26</v>
      </c>
      <c r="K14" s="798">
        <f>K6+K7+K8+K9+K10+K11+K12</f>
        <v>756.43</v>
      </c>
      <c r="L14" s="779">
        <f>L6+L7+L8+L9+L10+L11+L12</f>
        <v>0.68</v>
      </c>
      <c r="M14" s="780">
        <f>M6+M7+M8+M9+M10+M11+M12</f>
        <v>0.36000000000000004</v>
      </c>
      <c r="N14" s="780">
        <f>N6+N7+N8+N9+N10+N11+N12</f>
        <v>20.72</v>
      </c>
      <c r="O14" s="780">
        <f>O6+O7+O8+O9+O10+O11+O12</f>
        <v>140</v>
      </c>
      <c r="P14" s="781">
        <f>P6+P7+P8+P9+P10+P11+P12</f>
        <v>0.32</v>
      </c>
      <c r="Q14" s="779">
        <f>Q6+Q7+Q8+Q9+Q10+Q11+Q12</f>
        <v>114.76</v>
      </c>
      <c r="R14" s="780">
        <f>R6+R7+R8+R9+R10+R11+R12</f>
        <v>460.26</v>
      </c>
      <c r="S14" s="780">
        <f>S6+S7+S8+S9+S10+S11+S12</f>
        <v>116.86999999999999</v>
      </c>
      <c r="T14" s="780">
        <f>T6+T7+T8+T9+T10+T11+T12</f>
        <v>9.86</v>
      </c>
      <c r="U14" s="780">
        <f>U6+U7+U8+U9+U10+U11+U12</f>
        <v>1105.47</v>
      </c>
      <c r="V14" s="780">
        <f>V6+V7+V8+V9+V10+V11+V12</f>
        <v>1.4020000000000001E-2</v>
      </c>
      <c r="W14" s="780">
        <f>W6+W7+W8+W9+W10+W11+W12</f>
        <v>1.55E-2</v>
      </c>
      <c r="X14" s="799">
        <f>X6+X7+X8+X9+X10+X11+X12</f>
        <v>4.47</v>
      </c>
    </row>
    <row r="15" spans="1:24" s="35" customFormat="1" ht="26.5" customHeight="1" x14ac:dyDescent="0.35">
      <c r="A15" s="106"/>
      <c r="B15" s="178" t="s">
        <v>67</v>
      </c>
      <c r="C15" s="453"/>
      <c r="D15" s="502"/>
      <c r="E15" s="793" t="s">
        <v>17</v>
      </c>
      <c r="F15" s="396"/>
      <c r="G15" s="458"/>
      <c r="H15" s="194"/>
      <c r="I15" s="22"/>
      <c r="J15" s="60"/>
      <c r="K15" s="800" t="e">
        <f>K13/23.5</f>
        <v>#REF!</v>
      </c>
      <c r="L15" s="801"/>
      <c r="M15" s="802"/>
      <c r="N15" s="802"/>
      <c r="O15" s="802"/>
      <c r="P15" s="803"/>
      <c r="Q15" s="801"/>
      <c r="R15" s="802"/>
      <c r="S15" s="802"/>
      <c r="T15" s="802"/>
      <c r="U15" s="802"/>
      <c r="V15" s="802"/>
      <c r="W15" s="802"/>
      <c r="X15" s="803"/>
    </row>
    <row r="16" spans="1:24" s="35" customFormat="1" ht="26.5" customHeight="1" thickBot="1" x14ac:dyDescent="0.4">
      <c r="A16" s="145"/>
      <c r="B16" s="804" t="s">
        <v>107</v>
      </c>
      <c r="C16" s="465"/>
      <c r="D16" s="599"/>
      <c r="E16" s="805" t="s">
        <v>17</v>
      </c>
      <c r="F16" s="181"/>
      <c r="G16" s="480"/>
      <c r="H16" s="401"/>
      <c r="I16" s="402"/>
      <c r="J16" s="403"/>
      <c r="K16" s="404">
        <f>K14/23.5</f>
        <v>32.188510638297871</v>
      </c>
      <c r="L16" s="401"/>
      <c r="M16" s="445"/>
      <c r="N16" s="402"/>
      <c r="O16" s="402"/>
      <c r="P16" s="403"/>
      <c r="Q16" s="401"/>
      <c r="R16" s="402"/>
      <c r="S16" s="402"/>
      <c r="T16" s="402"/>
      <c r="U16" s="402"/>
      <c r="V16" s="402"/>
      <c r="W16" s="402"/>
      <c r="X16" s="40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56" t="s">
        <v>59</v>
      </c>
      <c r="B18" s="556" t="s">
        <v>59</v>
      </c>
      <c r="C18" s="114"/>
      <c r="D18" s="557"/>
      <c r="E18" s="50"/>
      <c r="F18" s="26"/>
      <c r="G18" s="11"/>
      <c r="H18" s="11"/>
      <c r="I18" s="11"/>
      <c r="J18" s="11"/>
    </row>
    <row r="19" spans="1:14" ht="18" x14ac:dyDescent="0.35">
      <c r="A19" s="559" t="s">
        <v>60</v>
      </c>
      <c r="B19" s="559" t="s">
        <v>60</v>
      </c>
      <c r="C19" s="115"/>
      <c r="D19" s="560"/>
      <c r="E19" s="56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53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52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35</v>
      </c>
      <c r="D4" s="130"/>
      <c r="E4" s="158"/>
      <c r="F4" s="97"/>
      <c r="G4" s="357"/>
      <c r="H4" s="719" t="s">
        <v>18</v>
      </c>
      <c r="I4" s="720"/>
      <c r="J4" s="721"/>
      <c r="K4" s="300" t="s">
        <v>19</v>
      </c>
      <c r="L4" s="820" t="s">
        <v>20</v>
      </c>
      <c r="M4" s="821"/>
      <c r="N4" s="822"/>
      <c r="O4" s="822"/>
      <c r="P4" s="826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47" thickBot="1" x14ac:dyDescent="0.4">
      <c r="A5" s="142" t="s">
        <v>0</v>
      </c>
      <c r="B5" s="513"/>
      <c r="C5" s="104" t="s">
        <v>36</v>
      </c>
      <c r="D5" s="78" t="s">
        <v>37</v>
      </c>
      <c r="E5" s="104" t="s">
        <v>34</v>
      </c>
      <c r="F5" s="98" t="s">
        <v>22</v>
      </c>
      <c r="G5" s="104" t="s">
        <v>33</v>
      </c>
      <c r="H5" s="127" t="s">
        <v>23</v>
      </c>
      <c r="I5" s="441" t="s">
        <v>24</v>
      </c>
      <c r="J5" s="684" t="s">
        <v>25</v>
      </c>
      <c r="K5" s="301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37.5" customHeight="1" x14ac:dyDescent="0.35">
      <c r="A6" s="144" t="s">
        <v>5</v>
      </c>
      <c r="B6" s="138"/>
      <c r="C6" s="367">
        <v>24</v>
      </c>
      <c r="D6" s="570" t="s">
        <v>15</v>
      </c>
      <c r="E6" s="363" t="s">
        <v>94</v>
      </c>
      <c r="F6" s="138">
        <v>150</v>
      </c>
      <c r="G6" s="299"/>
      <c r="H6" s="252">
        <v>0.6</v>
      </c>
      <c r="I6" s="38">
        <v>0.6</v>
      </c>
      <c r="J6" s="39">
        <v>14.7</v>
      </c>
      <c r="K6" s="303">
        <v>70.5</v>
      </c>
      <c r="L6" s="252">
        <v>0.05</v>
      </c>
      <c r="M6" s="38">
        <v>0.03</v>
      </c>
      <c r="N6" s="38">
        <v>15</v>
      </c>
      <c r="O6" s="38">
        <v>0</v>
      </c>
      <c r="P6" s="41">
        <v>0</v>
      </c>
      <c r="Q6" s="252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33"/>
      <c r="C7" s="146">
        <v>237</v>
      </c>
      <c r="D7" s="175" t="s">
        <v>7</v>
      </c>
      <c r="E7" s="211" t="s">
        <v>96</v>
      </c>
      <c r="F7" s="540">
        <v>200</v>
      </c>
      <c r="G7" s="515"/>
      <c r="H7" s="232">
        <v>1.7</v>
      </c>
      <c r="I7" s="15">
        <v>2.78</v>
      </c>
      <c r="J7" s="40">
        <v>7.17</v>
      </c>
      <c r="K7" s="244">
        <v>61.44</v>
      </c>
      <c r="L7" s="261">
        <v>0.04</v>
      </c>
      <c r="M7" s="20">
        <v>0.04</v>
      </c>
      <c r="N7" s="20">
        <v>10.09</v>
      </c>
      <c r="O7" s="20">
        <v>100</v>
      </c>
      <c r="P7" s="21">
        <v>0.02</v>
      </c>
      <c r="Q7" s="261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6"/>
      <c r="B8" s="178"/>
      <c r="C8" s="452"/>
      <c r="D8" s="462"/>
      <c r="E8" s="476"/>
      <c r="F8" s="178"/>
      <c r="G8" s="161"/>
      <c r="H8" s="293"/>
      <c r="I8" s="58"/>
      <c r="J8" s="59"/>
      <c r="K8" s="448"/>
      <c r="L8" s="293"/>
      <c r="M8" s="57"/>
      <c r="N8" s="58"/>
      <c r="O8" s="58"/>
      <c r="P8" s="112"/>
      <c r="Q8" s="293"/>
      <c r="R8" s="58"/>
      <c r="S8" s="58"/>
      <c r="T8" s="58"/>
      <c r="U8" s="58"/>
      <c r="V8" s="58"/>
      <c r="W8" s="58"/>
      <c r="X8" s="44"/>
    </row>
    <row r="9" spans="1:24" s="16" customFormat="1" ht="37.5" customHeight="1" x14ac:dyDescent="0.35">
      <c r="A9" s="106"/>
      <c r="B9" s="179" t="s">
        <v>69</v>
      </c>
      <c r="C9" s="525">
        <v>150</v>
      </c>
      <c r="D9" s="653" t="s">
        <v>8</v>
      </c>
      <c r="E9" s="604" t="s">
        <v>121</v>
      </c>
      <c r="F9" s="501">
        <v>90</v>
      </c>
      <c r="G9" s="182"/>
      <c r="H9" s="234">
        <v>21.52</v>
      </c>
      <c r="I9" s="61">
        <v>19.57</v>
      </c>
      <c r="J9" s="110">
        <v>2.4500000000000002</v>
      </c>
      <c r="K9" s="370">
        <v>270.77</v>
      </c>
      <c r="L9" s="234">
        <v>0.09</v>
      </c>
      <c r="M9" s="61">
        <v>0.16</v>
      </c>
      <c r="N9" s="61">
        <v>7.66</v>
      </c>
      <c r="O9" s="61">
        <v>70</v>
      </c>
      <c r="P9" s="446">
        <v>0.04</v>
      </c>
      <c r="Q9" s="234">
        <v>26.49</v>
      </c>
      <c r="R9" s="61">
        <v>178.7</v>
      </c>
      <c r="S9" s="61">
        <v>24.83</v>
      </c>
      <c r="T9" s="61">
        <v>1.68</v>
      </c>
      <c r="U9" s="61">
        <v>295.58</v>
      </c>
      <c r="V9" s="61">
        <v>5.0000000000000001E-3</v>
      </c>
      <c r="W9" s="61">
        <v>0</v>
      </c>
      <c r="X9" s="110">
        <v>0.56999999999999995</v>
      </c>
    </row>
    <row r="10" spans="1:24" s="16" customFormat="1" ht="37.5" customHeight="1" x14ac:dyDescent="0.35">
      <c r="A10" s="107"/>
      <c r="B10" s="179" t="s">
        <v>69</v>
      </c>
      <c r="C10" s="525">
        <v>51</v>
      </c>
      <c r="D10" s="160" t="s">
        <v>57</v>
      </c>
      <c r="E10" s="466" t="s">
        <v>115</v>
      </c>
      <c r="F10" s="179">
        <v>150</v>
      </c>
      <c r="G10" s="162"/>
      <c r="H10" s="414">
        <v>3.33</v>
      </c>
      <c r="I10" s="410">
        <v>3.81</v>
      </c>
      <c r="J10" s="415">
        <v>26.04</v>
      </c>
      <c r="K10" s="416">
        <v>151.12</v>
      </c>
      <c r="L10" s="414">
        <v>0.15</v>
      </c>
      <c r="M10" s="410">
        <v>0.1</v>
      </c>
      <c r="N10" s="410">
        <v>14.03</v>
      </c>
      <c r="O10" s="410">
        <v>20</v>
      </c>
      <c r="P10" s="411">
        <v>0.06</v>
      </c>
      <c r="Q10" s="414">
        <v>20.11</v>
      </c>
      <c r="R10" s="410">
        <v>90.58</v>
      </c>
      <c r="S10" s="410">
        <v>35.68</v>
      </c>
      <c r="T10" s="410">
        <v>1.45</v>
      </c>
      <c r="U10" s="410">
        <v>830.41</v>
      </c>
      <c r="V10" s="410">
        <v>8.0000000000000002E-3</v>
      </c>
      <c r="W10" s="410">
        <v>1E-3</v>
      </c>
      <c r="X10" s="415">
        <v>0.05</v>
      </c>
    </row>
    <row r="11" spans="1:24" s="16" customFormat="1" ht="37.5" customHeight="1" x14ac:dyDescent="0.35">
      <c r="A11" s="107"/>
      <c r="B11" s="134"/>
      <c r="C11" s="509">
        <v>107</v>
      </c>
      <c r="D11" s="204" t="s">
        <v>14</v>
      </c>
      <c r="E11" s="336" t="s">
        <v>90</v>
      </c>
      <c r="F11" s="383">
        <v>200</v>
      </c>
      <c r="G11" s="520"/>
      <c r="H11" s="261">
        <v>0.6</v>
      </c>
      <c r="I11" s="20">
        <v>0</v>
      </c>
      <c r="J11" s="44">
        <v>33</v>
      </c>
      <c r="K11" s="260">
        <v>136</v>
      </c>
      <c r="L11" s="261">
        <v>0.04</v>
      </c>
      <c r="M11" s="20">
        <v>0.08</v>
      </c>
      <c r="N11" s="20">
        <v>12</v>
      </c>
      <c r="O11" s="20">
        <v>20</v>
      </c>
      <c r="P11" s="21">
        <v>0</v>
      </c>
      <c r="Q11" s="261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7"/>
      <c r="B12" s="134"/>
      <c r="C12" s="522">
        <v>119</v>
      </c>
      <c r="D12" s="204" t="s">
        <v>10</v>
      </c>
      <c r="E12" s="151" t="s">
        <v>50</v>
      </c>
      <c r="F12" s="165">
        <v>30</v>
      </c>
      <c r="G12" s="520"/>
      <c r="H12" s="261">
        <v>2.2799999999999998</v>
      </c>
      <c r="I12" s="20">
        <v>0.24</v>
      </c>
      <c r="J12" s="44">
        <v>14.76</v>
      </c>
      <c r="K12" s="384">
        <v>70.5</v>
      </c>
      <c r="L12" s="261">
        <v>0.03</v>
      </c>
      <c r="M12" s="20">
        <v>0.01</v>
      </c>
      <c r="N12" s="20">
        <v>0</v>
      </c>
      <c r="O12" s="20">
        <v>0</v>
      </c>
      <c r="P12" s="21">
        <v>0</v>
      </c>
      <c r="Q12" s="261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7"/>
      <c r="B13" s="134"/>
      <c r="C13" s="509">
        <v>120</v>
      </c>
      <c r="D13" s="204" t="s">
        <v>11</v>
      </c>
      <c r="E13" s="151" t="s">
        <v>42</v>
      </c>
      <c r="F13" s="165">
        <v>20</v>
      </c>
      <c r="G13" s="520"/>
      <c r="H13" s="261">
        <v>1.32</v>
      </c>
      <c r="I13" s="20">
        <v>0.24</v>
      </c>
      <c r="J13" s="44">
        <v>8.0399999999999991</v>
      </c>
      <c r="K13" s="384">
        <v>39.6</v>
      </c>
      <c r="L13" s="261">
        <v>0.03</v>
      </c>
      <c r="M13" s="20">
        <v>0.02</v>
      </c>
      <c r="N13" s="20">
        <v>0</v>
      </c>
      <c r="O13" s="20">
        <v>0</v>
      </c>
      <c r="P13" s="21">
        <v>0</v>
      </c>
      <c r="Q13" s="261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7"/>
      <c r="B14" s="178" t="s">
        <v>67</v>
      </c>
      <c r="C14" s="707"/>
      <c r="D14" s="647"/>
      <c r="E14" s="290" t="s">
        <v>16</v>
      </c>
      <c r="F14" s="430" t="e">
        <f>F6+F7+F8+#REF!+F11+F12+F13</f>
        <v>#REF!</v>
      </c>
      <c r="G14" s="430"/>
      <c r="H14" s="194" t="e">
        <f>H6+H7+H8+#REF!+H11+H12+H13</f>
        <v>#REF!</v>
      </c>
      <c r="I14" s="22" t="e">
        <f>I6+I7+I8+#REF!+I11+I12+I13</f>
        <v>#REF!</v>
      </c>
      <c r="J14" s="60" t="e">
        <f>J6+J7+J8+#REF!+J11+J12+J13</f>
        <v>#REF!</v>
      </c>
      <c r="K14" s="422" t="e">
        <f>K6+K7+K8+#REF!+K11+K12+K13</f>
        <v>#REF!</v>
      </c>
      <c r="L14" s="194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1" t="e">
        <f>P6+P7+P8+#REF!+P11+P12+P13</f>
        <v>#REF!</v>
      </c>
      <c r="Q14" s="194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0" t="e">
        <f>X6+X7+X8+#REF!+X11+X12+X13</f>
        <v>#REF!</v>
      </c>
    </row>
    <row r="15" spans="1:24" s="16" customFormat="1" ht="37.5" customHeight="1" x14ac:dyDescent="0.35">
      <c r="A15" s="107"/>
      <c r="B15" s="179" t="s">
        <v>69</v>
      </c>
      <c r="C15" s="736"/>
      <c r="D15" s="648"/>
      <c r="E15" s="475" t="s">
        <v>16</v>
      </c>
      <c r="F15" s="431">
        <f>F6+F7+F9+F10+F11+F12+F13</f>
        <v>840</v>
      </c>
      <c r="G15" s="431"/>
      <c r="H15" s="294">
        <f>H6+H7+H9+H10+H11+H12+H13</f>
        <v>31.35</v>
      </c>
      <c r="I15" s="53">
        <f>I6+I7+I9+I10+I11+I12+I13</f>
        <v>27.239999999999995</v>
      </c>
      <c r="J15" s="70">
        <f>J6+J7+J9+J10+J11+J12+J13</f>
        <v>106.16</v>
      </c>
      <c r="K15" s="417">
        <f>K6+K7+K9+K10+K11+K12+K13</f>
        <v>799.93</v>
      </c>
      <c r="L15" s="294">
        <f>L6+L7+L9+L10+L11+L12+L13</f>
        <v>0.42999999999999994</v>
      </c>
      <c r="M15" s="53">
        <f>M6+M7+M9+M10+M11+M12+M13</f>
        <v>0.44000000000000006</v>
      </c>
      <c r="N15" s="53">
        <f>N6+N7+N9+N10+N11+N12+N13</f>
        <v>58.78</v>
      </c>
      <c r="O15" s="53">
        <f>O6+O7+O9+O10+O11+O12+O13</f>
        <v>210</v>
      </c>
      <c r="P15" s="686">
        <f>P6+P7+P9+P10+P11+P12+P13</f>
        <v>0.12</v>
      </c>
      <c r="Q15" s="294">
        <f>Q6+Q7+Q9+Q10+Q11+Q12+Q13</f>
        <v>127.03999999999999</v>
      </c>
      <c r="R15" s="53">
        <f>R6+R7+R9+R10+R11+R12+R13</f>
        <v>403.75</v>
      </c>
      <c r="S15" s="53">
        <f>S6+S7+S9+S10+S11+S12+S13</f>
        <v>128.04999999999998</v>
      </c>
      <c r="T15" s="53">
        <f>T6+T7+T9+T10+T11+T12+T13</f>
        <v>8.5500000000000007</v>
      </c>
      <c r="U15" s="53">
        <f>U6+U7+U9+U10+U11+U12+U13</f>
        <v>2190.77</v>
      </c>
      <c r="V15" s="53">
        <f>V6+V7+V9+V10+V11+V12+V13</f>
        <v>2.2000000000000002E-2</v>
      </c>
      <c r="W15" s="53">
        <f>W6+W7+W9+W10+W11+W12+W13</f>
        <v>4.0000000000000001E-3</v>
      </c>
      <c r="X15" s="70">
        <f>X6+X7+X9+X10+X11+X12+X13</f>
        <v>5</v>
      </c>
    </row>
    <row r="16" spans="1:24" s="16" customFormat="1" ht="37.5" customHeight="1" x14ac:dyDescent="0.35">
      <c r="A16" s="107"/>
      <c r="B16" s="178" t="s">
        <v>67</v>
      </c>
      <c r="C16" s="707"/>
      <c r="D16" s="620"/>
      <c r="E16" s="506" t="s">
        <v>91</v>
      </c>
      <c r="F16" s="484"/>
      <c r="G16" s="484"/>
      <c r="H16" s="390"/>
      <c r="I16" s="391"/>
      <c r="J16" s="392"/>
      <c r="K16" s="456" t="e">
        <f>K14/23.5</f>
        <v>#REF!</v>
      </c>
      <c r="L16" s="390"/>
      <c r="M16" s="391"/>
      <c r="N16" s="391"/>
      <c r="O16" s="391"/>
      <c r="P16" s="434"/>
      <c r="Q16" s="390"/>
      <c r="R16" s="391"/>
      <c r="S16" s="391"/>
      <c r="T16" s="391"/>
      <c r="U16" s="391"/>
      <c r="V16" s="391"/>
      <c r="W16" s="391"/>
      <c r="X16" s="392"/>
    </row>
    <row r="17" spans="1:24" s="16" customFormat="1" ht="37.5" customHeight="1" thickBot="1" x14ac:dyDescent="0.4">
      <c r="A17" s="250"/>
      <c r="B17" s="181" t="s">
        <v>69</v>
      </c>
      <c r="C17" s="693"/>
      <c r="D17" s="621"/>
      <c r="E17" s="507" t="s">
        <v>91</v>
      </c>
      <c r="F17" s="508"/>
      <c r="G17" s="589"/>
      <c r="H17" s="401"/>
      <c r="I17" s="402"/>
      <c r="J17" s="403"/>
      <c r="K17" s="404">
        <f>K15/23.5</f>
        <v>34.039574468085107</v>
      </c>
      <c r="L17" s="600"/>
      <c r="M17" s="601"/>
      <c r="N17" s="601"/>
      <c r="O17" s="601"/>
      <c r="P17" s="602"/>
      <c r="Q17" s="600"/>
      <c r="R17" s="601"/>
      <c r="S17" s="601"/>
      <c r="T17" s="601"/>
      <c r="U17" s="601"/>
      <c r="V17" s="601"/>
      <c r="W17" s="601"/>
      <c r="X17" s="60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65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56" t="s">
        <v>59</v>
      </c>
      <c r="B23" s="754"/>
      <c r="C23" s="557"/>
      <c r="D23" s="558"/>
      <c r="E23" s="11"/>
      <c r="F23" s="11"/>
      <c r="G23" s="11"/>
      <c r="H23" s="11"/>
      <c r="I23" s="11"/>
      <c r="J23" s="11"/>
    </row>
    <row r="24" spans="1:24" x14ac:dyDescent="0.35">
      <c r="A24" s="559" t="s">
        <v>60</v>
      </c>
      <c r="B24" s="750"/>
      <c r="C24" s="560"/>
      <c r="D24" s="560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53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52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8"/>
      <c r="F3" s="338"/>
      <c r="G3" s="338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284" t="s">
        <v>35</v>
      </c>
      <c r="D4" s="130"/>
      <c r="E4" s="324"/>
      <c r="F4" s="407"/>
      <c r="G4" s="284"/>
      <c r="H4" s="719" t="s">
        <v>18</v>
      </c>
      <c r="I4" s="720"/>
      <c r="J4" s="721"/>
      <c r="K4" s="184" t="s">
        <v>19</v>
      </c>
      <c r="L4" s="820" t="s">
        <v>20</v>
      </c>
      <c r="M4" s="821"/>
      <c r="N4" s="822"/>
      <c r="O4" s="822"/>
      <c r="P4" s="826"/>
      <c r="Q4" s="834" t="s">
        <v>21</v>
      </c>
      <c r="R4" s="835"/>
      <c r="S4" s="835"/>
      <c r="T4" s="835"/>
      <c r="U4" s="835"/>
      <c r="V4" s="835"/>
      <c r="W4" s="835"/>
      <c r="X4" s="836"/>
    </row>
    <row r="5" spans="1:24" s="16" customFormat="1" ht="47" thickBot="1" x14ac:dyDescent="0.4">
      <c r="A5" s="142" t="s">
        <v>0</v>
      </c>
      <c r="B5" s="513"/>
      <c r="C5" s="242" t="s">
        <v>36</v>
      </c>
      <c r="D5" s="78" t="s">
        <v>37</v>
      </c>
      <c r="E5" s="127" t="s">
        <v>34</v>
      </c>
      <c r="F5" s="104" t="s">
        <v>22</v>
      </c>
      <c r="G5" s="104" t="s">
        <v>33</v>
      </c>
      <c r="H5" s="127" t="s">
        <v>23</v>
      </c>
      <c r="I5" s="441" t="s">
        <v>24</v>
      </c>
      <c r="J5" s="98" t="s">
        <v>25</v>
      </c>
      <c r="K5" s="185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37.5" customHeight="1" x14ac:dyDescent="0.35">
      <c r="A6" s="144" t="s">
        <v>4</v>
      </c>
      <c r="B6" s="138"/>
      <c r="C6" s="514">
        <v>24</v>
      </c>
      <c r="D6" s="633" t="s">
        <v>6</v>
      </c>
      <c r="E6" s="363" t="s">
        <v>97</v>
      </c>
      <c r="F6" s="514">
        <v>150</v>
      </c>
      <c r="G6" s="633"/>
      <c r="H6" s="252">
        <v>0.6</v>
      </c>
      <c r="I6" s="38">
        <v>0.6</v>
      </c>
      <c r="J6" s="39">
        <v>14.7</v>
      </c>
      <c r="K6" s="302">
        <v>70.5</v>
      </c>
      <c r="L6" s="252">
        <v>0.05</v>
      </c>
      <c r="M6" s="38">
        <v>0.03</v>
      </c>
      <c r="N6" s="38">
        <v>15</v>
      </c>
      <c r="O6" s="38">
        <v>0</v>
      </c>
      <c r="P6" s="39">
        <v>0</v>
      </c>
      <c r="Q6" s="252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78" t="s">
        <v>67</v>
      </c>
      <c r="C7" s="531">
        <v>78</v>
      </c>
      <c r="D7" s="670" t="s">
        <v>8</v>
      </c>
      <c r="E7" s="462" t="s">
        <v>146</v>
      </c>
      <c r="F7" s="531">
        <v>90</v>
      </c>
      <c r="G7" s="670"/>
      <c r="H7" s="293">
        <v>14.8</v>
      </c>
      <c r="I7" s="58">
        <v>13.02</v>
      </c>
      <c r="J7" s="59">
        <v>12.17</v>
      </c>
      <c r="K7" s="532">
        <v>226.36</v>
      </c>
      <c r="L7" s="293">
        <v>0.1</v>
      </c>
      <c r="M7" s="58">
        <v>0.12</v>
      </c>
      <c r="N7" s="58">
        <v>1.35</v>
      </c>
      <c r="O7" s="58">
        <v>150</v>
      </c>
      <c r="P7" s="59">
        <v>0.27</v>
      </c>
      <c r="Q7" s="293">
        <v>58.43</v>
      </c>
      <c r="R7" s="58">
        <v>194.16</v>
      </c>
      <c r="S7" s="58">
        <v>50.25</v>
      </c>
      <c r="T7" s="58">
        <v>1.1499999999999999</v>
      </c>
      <c r="U7" s="58">
        <v>351.77</v>
      </c>
      <c r="V7" s="58">
        <v>0.108</v>
      </c>
      <c r="W7" s="58">
        <v>1.4E-2</v>
      </c>
      <c r="X7" s="59">
        <v>0.51</v>
      </c>
    </row>
    <row r="8" spans="1:24" s="16" customFormat="1" ht="37.5" customHeight="1" x14ac:dyDescent="0.35">
      <c r="A8" s="105"/>
      <c r="B8" s="179" t="s">
        <v>69</v>
      </c>
      <c r="C8" s="525">
        <v>146</v>
      </c>
      <c r="D8" s="584" t="s">
        <v>8</v>
      </c>
      <c r="E8" s="533" t="s">
        <v>108</v>
      </c>
      <c r="F8" s="534">
        <v>90</v>
      </c>
      <c r="G8" s="182"/>
      <c r="H8" s="234">
        <v>18.5</v>
      </c>
      <c r="I8" s="61">
        <v>3.73</v>
      </c>
      <c r="J8" s="110">
        <v>2.5099999999999998</v>
      </c>
      <c r="K8" s="370">
        <v>116.1</v>
      </c>
      <c r="L8" s="234">
        <v>0.09</v>
      </c>
      <c r="M8" s="61">
        <v>0.12</v>
      </c>
      <c r="N8" s="61">
        <v>0.24</v>
      </c>
      <c r="O8" s="61">
        <v>30</v>
      </c>
      <c r="P8" s="110">
        <v>0.32</v>
      </c>
      <c r="Q8" s="234">
        <v>124.4</v>
      </c>
      <c r="R8" s="61">
        <v>243</v>
      </c>
      <c r="S8" s="61">
        <v>54.24</v>
      </c>
      <c r="T8" s="61">
        <v>0.88</v>
      </c>
      <c r="U8" s="61">
        <v>378.15</v>
      </c>
      <c r="V8" s="61">
        <v>0.13900000000000001</v>
      </c>
      <c r="W8" s="61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57</v>
      </c>
      <c r="E9" s="204" t="s">
        <v>87</v>
      </c>
      <c r="F9" s="165">
        <v>150</v>
      </c>
      <c r="G9" s="134"/>
      <c r="H9" s="261">
        <v>3.34</v>
      </c>
      <c r="I9" s="20">
        <v>4.91</v>
      </c>
      <c r="J9" s="44">
        <v>33.93</v>
      </c>
      <c r="K9" s="260">
        <v>191.49</v>
      </c>
      <c r="L9" s="261">
        <v>0.03</v>
      </c>
      <c r="M9" s="20">
        <v>0.02</v>
      </c>
      <c r="N9" s="20">
        <v>0</v>
      </c>
      <c r="O9" s="20">
        <v>20</v>
      </c>
      <c r="P9" s="44">
        <v>0.09</v>
      </c>
      <c r="Q9" s="26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5"/>
      <c r="B10" s="133"/>
      <c r="C10" s="147">
        <v>102</v>
      </c>
      <c r="D10" s="585" t="s">
        <v>14</v>
      </c>
      <c r="E10" s="554" t="s">
        <v>74</v>
      </c>
      <c r="F10" s="535">
        <v>200</v>
      </c>
      <c r="G10" s="99"/>
      <c r="H10" s="232">
        <v>0.83</v>
      </c>
      <c r="I10" s="15">
        <v>0.04</v>
      </c>
      <c r="J10" s="40">
        <v>15.16</v>
      </c>
      <c r="K10" s="244">
        <v>64.22</v>
      </c>
      <c r="L10" s="232">
        <v>0.01</v>
      </c>
      <c r="M10" s="15">
        <v>0.03</v>
      </c>
      <c r="N10" s="15">
        <v>0.27</v>
      </c>
      <c r="O10" s="15">
        <v>60</v>
      </c>
      <c r="P10" s="40">
        <v>0</v>
      </c>
      <c r="Q10" s="232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5"/>
      <c r="B11" s="133"/>
      <c r="C11" s="148">
        <v>119</v>
      </c>
      <c r="D11" s="515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5"/>
      <c r="B12" s="133"/>
      <c r="C12" s="146">
        <v>120</v>
      </c>
      <c r="D12" s="515" t="s">
        <v>11</v>
      </c>
      <c r="E12" s="150" t="s">
        <v>42</v>
      </c>
      <c r="F12" s="146">
        <v>20</v>
      </c>
      <c r="G12" s="669"/>
      <c r="H12" s="543">
        <v>1.32</v>
      </c>
      <c r="I12" s="15">
        <v>0.24</v>
      </c>
      <c r="J12" s="40">
        <v>8.0399999999999991</v>
      </c>
      <c r="K12" s="245">
        <v>39.6</v>
      </c>
      <c r="L12" s="261">
        <v>0.03</v>
      </c>
      <c r="M12" s="20">
        <v>0.02</v>
      </c>
      <c r="N12" s="20">
        <v>0</v>
      </c>
      <c r="O12" s="20">
        <v>0</v>
      </c>
      <c r="P12" s="44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5"/>
      <c r="B13" s="178" t="s">
        <v>67</v>
      </c>
      <c r="C13" s="452"/>
      <c r="D13" s="586"/>
      <c r="E13" s="389" t="s">
        <v>16</v>
      </c>
      <c r="F13" s="510">
        <f>F6+F7+F9+F10+F11+F12</f>
        <v>630</v>
      </c>
      <c r="G13" s="510"/>
      <c r="H13" s="430">
        <f t="shared" ref="H13:X13" si="0">H6+H7+H9+H10+H11+H12</f>
        <v>22.41</v>
      </c>
      <c r="I13" s="391">
        <f t="shared" si="0"/>
        <v>18.97</v>
      </c>
      <c r="J13" s="392">
        <f t="shared" si="0"/>
        <v>93.84</v>
      </c>
      <c r="K13" s="422">
        <f t="shared" si="0"/>
        <v>639.17000000000007</v>
      </c>
      <c r="L13" s="390">
        <f t="shared" si="0"/>
        <v>0.24000000000000002</v>
      </c>
      <c r="M13" s="391">
        <f t="shared" si="0"/>
        <v>0.22999999999999998</v>
      </c>
      <c r="N13" s="391">
        <f t="shared" si="0"/>
        <v>16.62</v>
      </c>
      <c r="O13" s="391">
        <f t="shared" si="0"/>
        <v>230</v>
      </c>
      <c r="P13" s="392">
        <f t="shared" si="0"/>
        <v>0.36</v>
      </c>
      <c r="Q13" s="390">
        <f t="shared" si="0"/>
        <v>122.67</v>
      </c>
      <c r="R13" s="391">
        <f t="shared" si="0"/>
        <v>342.59</v>
      </c>
      <c r="S13" s="391">
        <f t="shared" si="0"/>
        <v>113.31</v>
      </c>
      <c r="T13" s="391">
        <f t="shared" si="0"/>
        <v>6.3999999999999995</v>
      </c>
      <c r="U13" s="391">
        <f t="shared" si="0"/>
        <v>1120.1099999999999</v>
      </c>
      <c r="V13" s="391">
        <f t="shared" si="0"/>
        <v>0.115</v>
      </c>
      <c r="W13" s="391">
        <f t="shared" si="0"/>
        <v>2.3000000000000003E-2</v>
      </c>
      <c r="X13" s="392">
        <f t="shared" si="0"/>
        <v>3.45</v>
      </c>
    </row>
    <row r="14" spans="1:24" s="16" customFormat="1" ht="37.5" customHeight="1" x14ac:dyDescent="0.35">
      <c r="A14" s="105"/>
      <c r="B14" s="179" t="s">
        <v>69</v>
      </c>
      <c r="C14" s="526"/>
      <c r="D14" s="587"/>
      <c r="E14" s="394" t="s">
        <v>16</v>
      </c>
      <c r="F14" s="511">
        <f>F6+F8+F9+F10+F11+F12</f>
        <v>630</v>
      </c>
      <c r="G14" s="511"/>
      <c r="H14" s="431">
        <f t="shared" ref="H14:X14" si="1">H6+H8+H9+H10+H11+H12</f>
        <v>26.11</v>
      </c>
      <c r="I14" s="808">
        <f t="shared" si="1"/>
        <v>9.68</v>
      </c>
      <c r="J14" s="806">
        <f t="shared" si="1"/>
        <v>84.18</v>
      </c>
      <c r="K14" s="417">
        <f t="shared" si="1"/>
        <v>528.91000000000008</v>
      </c>
      <c r="L14" s="807">
        <f t="shared" si="1"/>
        <v>0.23</v>
      </c>
      <c r="M14" s="808">
        <f t="shared" si="1"/>
        <v>0.22999999999999998</v>
      </c>
      <c r="N14" s="808">
        <f t="shared" si="1"/>
        <v>15.51</v>
      </c>
      <c r="O14" s="808">
        <f t="shared" si="1"/>
        <v>110</v>
      </c>
      <c r="P14" s="806">
        <f t="shared" si="1"/>
        <v>0.41000000000000003</v>
      </c>
      <c r="Q14" s="807">
        <f t="shared" si="1"/>
        <v>188.64000000000001</v>
      </c>
      <c r="R14" s="808">
        <f t="shared" si="1"/>
        <v>391.43</v>
      </c>
      <c r="S14" s="808">
        <f t="shared" si="1"/>
        <v>117.30000000000001</v>
      </c>
      <c r="T14" s="808">
        <f t="shared" si="1"/>
        <v>6.13</v>
      </c>
      <c r="U14" s="808">
        <f t="shared" si="1"/>
        <v>1146.4899999999998</v>
      </c>
      <c r="V14" s="808">
        <f t="shared" si="1"/>
        <v>0.14600000000000002</v>
      </c>
      <c r="W14" s="808">
        <f t="shared" si="1"/>
        <v>2.4E-2</v>
      </c>
      <c r="X14" s="806">
        <f t="shared" si="1"/>
        <v>3.59</v>
      </c>
    </row>
    <row r="15" spans="1:24" s="16" customFormat="1" ht="37.5" customHeight="1" x14ac:dyDescent="0.35">
      <c r="A15" s="105"/>
      <c r="B15" s="178" t="s">
        <v>67</v>
      </c>
      <c r="C15" s="463"/>
      <c r="D15" s="588"/>
      <c r="E15" s="389" t="s">
        <v>17</v>
      </c>
      <c r="F15" s="454"/>
      <c r="G15" s="458"/>
      <c r="H15" s="485"/>
      <c r="I15" s="58"/>
      <c r="J15" s="59"/>
      <c r="K15" s="346">
        <f>K13/23.5</f>
        <v>27.198723404255322</v>
      </c>
      <c r="L15" s="293"/>
      <c r="M15" s="58"/>
      <c r="N15" s="58"/>
      <c r="O15" s="58"/>
      <c r="P15" s="59"/>
      <c r="Q15" s="293"/>
      <c r="R15" s="58"/>
      <c r="S15" s="58"/>
      <c r="T15" s="58"/>
      <c r="U15" s="58"/>
      <c r="V15" s="58"/>
      <c r="W15" s="58"/>
      <c r="X15" s="59"/>
    </row>
    <row r="16" spans="1:24" s="16" customFormat="1" ht="37.5" customHeight="1" thickBot="1" x14ac:dyDescent="0.4">
      <c r="A16" s="308"/>
      <c r="B16" s="230" t="s">
        <v>69</v>
      </c>
      <c r="C16" s="455"/>
      <c r="D16" s="589"/>
      <c r="E16" s="399" t="s">
        <v>17</v>
      </c>
      <c r="F16" s="455"/>
      <c r="G16" s="589"/>
      <c r="H16" s="318"/>
      <c r="I16" s="313"/>
      <c r="J16" s="314"/>
      <c r="K16" s="320">
        <f>K14/23.5</f>
        <v>22.506808510638301</v>
      </c>
      <c r="L16" s="318"/>
      <c r="M16" s="313"/>
      <c r="N16" s="313"/>
      <c r="O16" s="313"/>
      <c r="P16" s="314"/>
      <c r="Q16" s="318"/>
      <c r="R16" s="313"/>
      <c r="S16" s="313"/>
      <c r="T16" s="313"/>
      <c r="U16" s="313"/>
      <c r="V16" s="313"/>
      <c r="W16" s="313"/>
      <c r="X16" s="314"/>
    </row>
    <row r="17" spans="1:24" s="16" customFormat="1" ht="37.5" customHeight="1" x14ac:dyDescent="0.35">
      <c r="A17" s="144" t="s">
        <v>5</v>
      </c>
      <c r="B17" s="642"/>
      <c r="C17" s="524">
        <v>9</v>
      </c>
      <c r="D17" s="614" t="s">
        <v>15</v>
      </c>
      <c r="E17" s="770" t="s">
        <v>82</v>
      </c>
      <c r="F17" s="639">
        <v>60</v>
      </c>
      <c r="G17" s="271"/>
      <c r="H17" s="273">
        <v>1.29</v>
      </c>
      <c r="I17" s="84">
        <v>4.2699999999999996</v>
      </c>
      <c r="J17" s="86">
        <v>6.97</v>
      </c>
      <c r="K17" s="467">
        <v>72.75</v>
      </c>
      <c r="L17" s="273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73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0"/>
      <c r="C18" s="146">
        <v>37</v>
      </c>
      <c r="D18" s="175" t="s">
        <v>7</v>
      </c>
      <c r="E18" s="771" t="s">
        <v>92</v>
      </c>
      <c r="F18" s="219">
        <v>200</v>
      </c>
      <c r="G18" s="150"/>
      <c r="H18" s="233">
        <v>5.78</v>
      </c>
      <c r="I18" s="13">
        <v>5.5</v>
      </c>
      <c r="J18" s="42">
        <v>10.8</v>
      </c>
      <c r="K18" s="136">
        <v>115.7</v>
      </c>
      <c r="L18" s="233">
        <v>7.0000000000000007E-2</v>
      </c>
      <c r="M18" s="71">
        <v>7.0000000000000007E-2</v>
      </c>
      <c r="N18" s="13">
        <v>5.69</v>
      </c>
      <c r="O18" s="13">
        <v>110</v>
      </c>
      <c r="P18" s="42">
        <v>0</v>
      </c>
      <c r="Q18" s="233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6"/>
      <c r="B19" s="131"/>
      <c r="C19" s="509">
        <v>88</v>
      </c>
      <c r="D19" s="204" t="s">
        <v>8</v>
      </c>
      <c r="E19" s="771" t="s">
        <v>95</v>
      </c>
      <c r="F19" s="219">
        <v>90</v>
      </c>
      <c r="G19" s="151"/>
      <c r="H19" s="233">
        <v>18</v>
      </c>
      <c r="I19" s="13">
        <v>16.5</v>
      </c>
      <c r="J19" s="42">
        <v>2.89</v>
      </c>
      <c r="K19" s="136">
        <v>232.8</v>
      </c>
      <c r="L19" s="233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33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6"/>
      <c r="B20" s="151"/>
      <c r="C20" s="509">
        <v>64</v>
      </c>
      <c r="D20" s="204" t="s">
        <v>44</v>
      </c>
      <c r="E20" s="771" t="s">
        <v>65</v>
      </c>
      <c r="F20" s="219">
        <v>150</v>
      </c>
      <c r="G20" s="151"/>
      <c r="H20" s="233">
        <v>6.76</v>
      </c>
      <c r="I20" s="13">
        <v>3.93</v>
      </c>
      <c r="J20" s="42">
        <v>41.29</v>
      </c>
      <c r="K20" s="136">
        <v>227.48</v>
      </c>
      <c r="L20" s="239">
        <v>0.08</v>
      </c>
      <c r="M20" s="203">
        <v>0.03</v>
      </c>
      <c r="N20" s="75">
        <v>0</v>
      </c>
      <c r="O20" s="75">
        <v>10</v>
      </c>
      <c r="P20" s="76">
        <v>0.06</v>
      </c>
      <c r="Q20" s="239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02">
        <v>0.01</v>
      </c>
    </row>
    <row r="21" spans="1:24" s="35" customFormat="1" ht="37.5" customHeight="1" x14ac:dyDescent="0.35">
      <c r="A21" s="106"/>
      <c r="B21" s="151"/>
      <c r="C21" s="522">
        <v>98</v>
      </c>
      <c r="D21" s="131" t="s">
        <v>14</v>
      </c>
      <c r="E21" s="204" t="s">
        <v>75</v>
      </c>
      <c r="F21" s="134">
        <v>200</v>
      </c>
      <c r="G21" s="596"/>
      <c r="H21" s="19">
        <v>0.37</v>
      </c>
      <c r="I21" s="20">
        <v>0</v>
      </c>
      <c r="J21" s="21">
        <v>14.85</v>
      </c>
      <c r="K21" s="189">
        <v>59.48</v>
      </c>
      <c r="L21" s="232">
        <v>0</v>
      </c>
      <c r="M21" s="17">
        <v>0</v>
      </c>
      <c r="N21" s="15">
        <v>0</v>
      </c>
      <c r="O21" s="15">
        <v>0</v>
      </c>
      <c r="P21" s="40">
        <v>0</v>
      </c>
      <c r="Q21" s="232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6"/>
      <c r="B22" s="151"/>
      <c r="C22" s="522">
        <v>119</v>
      </c>
      <c r="D22" s="150" t="s">
        <v>10</v>
      </c>
      <c r="E22" s="175" t="s">
        <v>50</v>
      </c>
      <c r="F22" s="180">
        <v>20</v>
      </c>
      <c r="G22" s="129"/>
      <c r="H22" s="232">
        <v>1.52</v>
      </c>
      <c r="I22" s="15">
        <v>0.16</v>
      </c>
      <c r="J22" s="40">
        <v>9.84</v>
      </c>
      <c r="K22" s="244">
        <v>47</v>
      </c>
      <c r="L22" s="232">
        <v>0.02</v>
      </c>
      <c r="M22" s="17">
        <v>0.01</v>
      </c>
      <c r="N22" s="15">
        <v>0</v>
      </c>
      <c r="O22" s="15">
        <v>0</v>
      </c>
      <c r="P22" s="40">
        <v>0</v>
      </c>
      <c r="Q22" s="232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6"/>
      <c r="B23" s="151"/>
      <c r="C23" s="509">
        <v>120</v>
      </c>
      <c r="D23" s="150" t="s">
        <v>11</v>
      </c>
      <c r="E23" s="175" t="s">
        <v>42</v>
      </c>
      <c r="F23" s="133">
        <v>20</v>
      </c>
      <c r="G23" s="669"/>
      <c r="H23" s="232">
        <v>1.32</v>
      </c>
      <c r="I23" s="15">
        <v>0.24</v>
      </c>
      <c r="J23" s="40">
        <v>8.0399999999999991</v>
      </c>
      <c r="K23" s="245">
        <v>39.6</v>
      </c>
      <c r="L23" s="261">
        <v>0.03</v>
      </c>
      <c r="M23" s="20">
        <v>0.02</v>
      </c>
      <c r="N23" s="20">
        <v>0</v>
      </c>
      <c r="O23" s="20">
        <v>0</v>
      </c>
      <c r="P23" s="21">
        <v>0</v>
      </c>
      <c r="Q23" s="261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6"/>
      <c r="B24" s="151"/>
      <c r="C24" s="737"/>
      <c r="D24" s="659"/>
      <c r="E24" s="772" t="s">
        <v>16</v>
      </c>
      <c r="F24" s="255">
        <f>SUM(F17:F23)</f>
        <v>740</v>
      </c>
      <c r="G24" s="255"/>
      <c r="H24" s="195">
        <f t="shared" ref="H24:J24" si="2">SUM(H17:H23)</f>
        <v>35.04</v>
      </c>
      <c r="I24" s="33">
        <f t="shared" si="2"/>
        <v>30.599999999999998</v>
      </c>
      <c r="J24" s="62">
        <f t="shared" si="2"/>
        <v>94.68</v>
      </c>
      <c r="K24" s="255">
        <f>SUM(K17:K23)</f>
        <v>794.81000000000006</v>
      </c>
      <c r="L24" s="195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2">
        <f t="shared" si="3"/>
        <v>0.06</v>
      </c>
      <c r="Q24" s="195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2">
        <f t="shared" si="3"/>
        <v>3.0190000000000001</v>
      </c>
    </row>
    <row r="25" spans="1:24" s="35" customFormat="1" ht="37.5" customHeight="1" thickBot="1" x14ac:dyDescent="0.4">
      <c r="A25" s="145"/>
      <c r="B25" s="241"/>
      <c r="C25" s="738"/>
      <c r="D25" s="439"/>
      <c r="E25" s="773" t="s">
        <v>17</v>
      </c>
      <c r="F25" s="339"/>
      <c r="G25" s="339"/>
      <c r="H25" s="341"/>
      <c r="I25" s="342"/>
      <c r="J25" s="343"/>
      <c r="K25" s="340">
        <f>K24/23.5</f>
        <v>33.821702127659577</v>
      </c>
      <c r="L25" s="341"/>
      <c r="M25" s="437"/>
      <c r="N25" s="342"/>
      <c r="O25" s="342"/>
      <c r="P25" s="343"/>
      <c r="Q25" s="341"/>
      <c r="R25" s="342"/>
      <c r="S25" s="342"/>
      <c r="T25" s="342"/>
      <c r="U25" s="342"/>
      <c r="V25" s="342"/>
      <c r="W25" s="342"/>
      <c r="X25" s="34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65"/>
      <c r="F27" s="26"/>
      <c r="G27" s="11"/>
      <c r="H27" s="11"/>
      <c r="I27" s="11"/>
      <c r="J27" s="11"/>
    </row>
    <row r="28" spans="1:24" ht="18" x14ac:dyDescent="0.35">
      <c r="A28" s="556" t="s">
        <v>59</v>
      </c>
      <c r="B28" s="754"/>
      <c r="C28" s="557"/>
      <c r="D28" s="558"/>
      <c r="E28" s="25"/>
      <c r="F28" s="26"/>
      <c r="G28" s="11"/>
      <c r="H28" s="11"/>
      <c r="I28" s="11"/>
      <c r="J28" s="11"/>
    </row>
    <row r="29" spans="1:24" ht="18" x14ac:dyDescent="0.35">
      <c r="A29" s="559" t="s">
        <v>60</v>
      </c>
      <c r="B29" s="750"/>
      <c r="C29" s="560"/>
      <c r="D29" s="560"/>
      <c r="E29" s="25"/>
      <c r="F29" s="26"/>
      <c r="G29" s="11"/>
      <c r="H29" s="11"/>
      <c r="I29" s="11"/>
      <c r="J29" s="11"/>
    </row>
    <row r="30" spans="1:24" ht="18" x14ac:dyDescent="0.35">
      <c r="A30" s="11"/>
      <c r="B30" s="768"/>
      <c r="C30" s="325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53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52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63"/>
      <c r="C4" s="561" t="s">
        <v>35</v>
      </c>
      <c r="D4" s="240"/>
      <c r="E4" s="629"/>
      <c r="F4" s="561"/>
      <c r="G4" s="563"/>
      <c r="H4" s="713" t="s">
        <v>18</v>
      </c>
      <c r="I4" s="714"/>
      <c r="J4" s="715"/>
      <c r="K4" s="630" t="s">
        <v>19</v>
      </c>
      <c r="L4" s="820" t="s">
        <v>20</v>
      </c>
      <c r="M4" s="821"/>
      <c r="N4" s="822"/>
      <c r="O4" s="822"/>
      <c r="P4" s="826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47" thickBot="1" x14ac:dyDescent="0.4">
      <c r="A5" s="142" t="s">
        <v>0</v>
      </c>
      <c r="B5" s="729"/>
      <c r="C5" s="127" t="s">
        <v>36</v>
      </c>
      <c r="D5" s="612" t="s">
        <v>37</v>
      </c>
      <c r="E5" s="104" t="s">
        <v>34</v>
      </c>
      <c r="F5" s="127" t="s">
        <v>22</v>
      </c>
      <c r="G5" s="104" t="s">
        <v>33</v>
      </c>
      <c r="H5" s="98" t="s">
        <v>23</v>
      </c>
      <c r="I5" s="441" t="s">
        <v>24</v>
      </c>
      <c r="J5" s="98" t="s">
        <v>25</v>
      </c>
      <c r="K5" s="643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39" customHeight="1" x14ac:dyDescent="0.35">
      <c r="A6" s="144" t="s">
        <v>5</v>
      </c>
      <c r="B6" s="382"/>
      <c r="C6" s="418">
        <v>23</v>
      </c>
      <c r="D6" s="642" t="s">
        <v>15</v>
      </c>
      <c r="E6" s="671" t="s">
        <v>122</v>
      </c>
      <c r="F6" s="672">
        <v>60</v>
      </c>
      <c r="G6" s="153"/>
      <c r="H6" s="321">
        <v>0.56999999999999995</v>
      </c>
      <c r="I6" s="47">
        <v>0.36</v>
      </c>
      <c r="J6" s="48">
        <v>1.92</v>
      </c>
      <c r="K6" s="316">
        <v>11.4</v>
      </c>
      <c r="L6" s="319">
        <v>0.03</v>
      </c>
      <c r="M6" s="47">
        <v>0.02</v>
      </c>
      <c r="N6" s="47">
        <v>10.5</v>
      </c>
      <c r="O6" s="47">
        <v>40</v>
      </c>
      <c r="P6" s="361">
        <v>0</v>
      </c>
      <c r="Q6" s="319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5"/>
      <c r="B7" s="151"/>
      <c r="C7" s="100">
        <v>31</v>
      </c>
      <c r="D7" s="151" t="s">
        <v>7</v>
      </c>
      <c r="E7" s="673" t="s">
        <v>71</v>
      </c>
      <c r="F7" s="674">
        <v>200</v>
      </c>
      <c r="G7" s="134"/>
      <c r="H7" s="203">
        <v>5.74</v>
      </c>
      <c r="I7" s="75">
        <v>8.7799999999999994</v>
      </c>
      <c r="J7" s="202">
        <v>8.74</v>
      </c>
      <c r="K7" s="351">
        <v>138.04</v>
      </c>
      <c r="L7" s="233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3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6"/>
      <c r="B8" s="769" t="s">
        <v>69</v>
      </c>
      <c r="C8" s="182">
        <v>126</v>
      </c>
      <c r="D8" s="409" t="s">
        <v>8</v>
      </c>
      <c r="E8" s="604" t="s">
        <v>124</v>
      </c>
      <c r="F8" s="493">
        <v>90</v>
      </c>
      <c r="G8" s="179"/>
      <c r="H8" s="235">
        <v>16.98</v>
      </c>
      <c r="I8" s="54">
        <v>28.92</v>
      </c>
      <c r="J8" s="69">
        <v>3.59</v>
      </c>
      <c r="K8" s="315">
        <v>346</v>
      </c>
      <c r="L8" s="317">
        <v>0.45</v>
      </c>
      <c r="M8" s="54">
        <v>0.15</v>
      </c>
      <c r="N8" s="54">
        <v>1.08</v>
      </c>
      <c r="O8" s="54">
        <v>10</v>
      </c>
      <c r="P8" s="55">
        <v>0.44</v>
      </c>
      <c r="Q8" s="317">
        <v>31.51</v>
      </c>
      <c r="R8" s="54">
        <v>183.68</v>
      </c>
      <c r="S8" s="54">
        <v>28.68</v>
      </c>
      <c r="T8" s="54">
        <v>1.88</v>
      </c>
      <c r="U8" s="54">
        <v>322.18</v>
      </c>
      <c r="V8" s="54">
        <v>2E-3</v>
      </c>
      <c r="W8" s="54">
        <v>1.7999999999999999E-2</v>
      </c>
      <c r="X8" s="69">
        <v>0.01</v>
      </c>
    </row>
    <row r="9" spans="1:24" s="16" customFormat="1" ht="48" customHeight="1" x14ac:dyDescent="0.35">
      <c r="A9" s="107"/>
      <c r="B9" s="179" t="s">
        <v>69</v>
      </c>
      <c r="C9" s="162">
        <v>22</v>
      </c>
      <c r="D9" s="409" t="s">
        <v>57</v>
      </c>
      <c r="E9" s="546" t="s">
        <v>128</v>
      </c>
      <c r="F9" s="162">
        <v>150</v>
      </c>
      <c r="G9" s="179"/>
      <c r="H9" s="235">
        <v>2.41</v>
      </c>
      <c r="I9" s="54">
        <v>7.02</v>
      </c>
      <c r="J9" s="55">
        <v>14.18</v>
      </c>
      <c r="K9" s="236">
        <v>130.79</v>
      </c>
      <c r="L9" s="235">
        <v>0.08</v>
      </c>
      <c r="M9" s="235">
        <v>7.0000000000000007E-2</v>
      </c>
      <c r="N9" s="54">
        <v>13.63</v>
      </c>
      <c r="O9" s="54">
        <v>420</v>
      </c>
      <c r="P9" s="55">
        <v>0.06</v>
      </c>
      <c r="Q9" s="317">
        <v>35.24</v>
      </c>
      <c r="R9" s="54">
        <v>63.07</v>
      </c>
      <c r="S9" s="54">
        <v>28.07</v>
      </c>
      <c r="T9" s="54">
        <v>1.03</v>
      </c>
      <c r="U9" s="54">
        <v>482.73</v>
      </c>
      <c r="V9" s="54">
        <v>5.0000000000000001E-3</v>
      </c>
      <c r="W9" s="54">
        <v>0</v>
      </c>
      <c r="X9" s="69">
        <v>0.03</v>
      </c>
    </row>
    <row r="10" spans="1:24" s="16" customFormat="1" ht="39" customHeight="1" x14ac:dyDescent="0.35">
      <c r="A10" s="107"/>
      <c r="B10" s="151"/>
      <c r="C10" s="166">
        <v>114</v>
      </c>
      <c r="D10" s="150" t="s">
        <v>41</v>
      </c>
      <c r="E10" s="547" t="s">
        <v>47</v>
      </c>
      <c r="F10" s="268">
        <v>200</v>
      </c>
      <c r="G10" s="150"/>
      <c r="H10" s="232">
        <v>0</v>
      </c>
      <c r="I10" s="15">
        <v>0</v>
      </c>
      <c r="J10" s="40">
        <v>7.27</v>
      </c>
      <c r="K10" s="244">
        <v>28.73</v>
      </c>
      <c r="L10" s="232">
        <v>0</v>
      </c>
      <c r="M10" s="17">
        <v>0</v>
      </c>
      <c r="N10" s="15">
        <v>0</v>
      </c>
      <c r="O10" s="15">
        <v>0</v>
      </c>
      <c r="P10" s="18">
        <v>0</v>
      </c>
      <c r="Q10" s="23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7"/>
      <c r="B11" s="151"/>
      <c r="C11" s="351">
        <v>119</v>
      </c>
      <c r="D11" s="151" t="s">
        <v>10</v>
      </c>
      <c r="E11" s="548" t="s">
        <v>50</v>
      </c>
      <c r="F11" s="509">
        <v>30</v>
      </c>
      <c r="G11" s="134"/>
      <c r="H11" s="19">
        <v>2.2799999999999998</v>
      </c>
      <c r="I11" s="20">
        <v>0.24</v>
      </c>
      <c r="J11" s="44">
        <v>14.76</v>
      </c>
      <c r="K11" s="384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7"/>
      <c r="B12" s="151"/>
      <c r="C12" s="100">
        <v>120</v>
      </c>
      <c r="D12" s="151" t="s">
        <v>11</v>
      </c>
      <c r="E12" s="548" t="s">
        <v>42</v>
      </c>
      <c r="F12" s="509">
        <v>20</v>
      </c>
      <c r="G12" s="134"/>
      <c r="H12" s="19">
        <v>1.32</v>
      </c>
      <c r="I12" s="20">
        <v>0.24</v>
      </c>
      <c r="J12" s="44">
        <v>8.0399999999999991</v>
      </c>
      <c r="K12" s="384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7"/>
      <c r="B13" s="178"/>
      <c r="C13" s="374"/>
      <c r="D13" s="595"/>
      <c r="E13" s="549" t="s">
        <v>16</v>
      </c>
      <c r="F13" s="510" t="e">
        <f>F6+F7+#REF!+#REF!+F10+F11+F12</f>
        <v>#REF!</v>
      </c>
      <c r="G13" s="281"/>
      <c r="H13" s="51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2" t="e">
        <f>K6+K7+#REF!+#REF!+K10+K11+K12</f>
        <v>#REF!</v>
      </c>
      <c r="L13" s="194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1" t="e">
        <f>P6+P7+#REF!+#REF!+P10+P11+P12</f>
        <v>#REF!</v>
      </c>
      <c r="Q13" s="194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9" customHeight="1" x14ac:dyDescent="0.35">
      <c r="A14" s="107"/>
      <c r="B14" s="230"/>
      <c r="C14" s="375"/>
      <c r="D14" s="597"/>
      <c r="E14" s="550" t="s">
        <v>16</v>
      </c>
      <c r="F14" s="511" t="e">
        <f>F6+F7+F8+#REF!+F10+F11+F12</f>
        <v>#REF!</v>
      </c>
      <c r="G14" s="280"/>
      <c r="H14" s="518">
        <f>H6+H7+H8+H9+H10+H11+H12</f>
        <v>29.3</v>
      </c>
      <c r="I14" s="53">
        <f>I6+I7+I8+I9+I10+I11+I12</f>
        <v>45.56</v>
      </c>
      <c r="J14" s="70">
        <f>J6+J7+J8+J9+J10+J11+J12</f>
        <v>58.5</v>
      </c>
      <c r="K14" s="432">
        <f>K6+K7+K8+K9+K10+K11+K12</f>
        <v>765.06000000000006</v>
      </c>
      <c r="L14" s="294">
        <f>L6+L7+L8+L9+L10+L11+L12</f>
        <v>0.66</v>
      </c>
      <c r="M14" s="53">
        <f>M6+M7+M8+M9+M10+M11+M12</f>
        <v>0.35000000000000003</v>
      </c>
      <c r="N14" s="53">
        <f>N6+N7+N8+N9+N10+N11+N12</f>
        <v>30.450000000000003</v>
      </c>
      <c r="O14" s="53">
        <f>O6+O7+O8+O9+O10+O11+O12</f>
        <v>602.79999999999995</v>
      </c>
      <c r="P14" s="686">
        <f>P6+P7+P8+P9+P10+P11+P12</f>
        <v>0.56000000000000005</v>
      </c>
      <c r="Q14" s="294">
        <f>Q6+Q7+Q8+Q9+Q10+Q11+Q12</f>
        <v>123.71000000000001</v>
      </c>
      <c r="R14" s="53">
        <f>R6+R7+R8+R9+R10+R11+R12</f>
        <v>394.15999999999997</v>
      </c>
      <c r="S14" s="53">
        <f>S6+S7+S8+S9+S10+S11+S12</f>
        <v>100.86</v>
      </c>
      <c r="T14" s="53">
        <f>T6+T7+T8+T9+T10+T11+T12</f>
        <v>5.77</v>
      </c>
      <c r="U14" s="53">
        <f>U6+U7+U8+U9+U10+U11+U12</f>
        <v>1304.7</v>
      </c>
      <c r="V14" s="53">
        <f>V6+V7+V8+V9+V10+V11+V12</f>
        <v>1.6000000000000004E-2</v>
      </c>
      <c r="W14" s="53">
        <f>W6+W7+W8+W9+W10+W11+W12</f>
        <v>2.0999999999999998E-2</v>
      </c>
      <c r="X14" s="70">
        <f>X6+X7+X8+X9+X10+X11+X12</f>
        <v>4.4359999999999999</v>
      </c>
    </row>
    <row r="15" spans="1:24" s="16" customFormat="1" ht="39" customHeight="1" x14ac:dyDescent="0.35">
      <c r="A15" s="107"/>
      <c r="B15" s="229"/>
      <c r="C15" s="376"/>
      <c r="D15" s="598"/>
      <c r="E15" s="551" t="s">
        <v>17</v>
      </c>
      <c r="F15" s="454"/>
      <c r="G15" s="396"/>
      <c r="H15" s="444"/>
      <c r="I15" s="391"/>
      <c r="J15" s="392"/>
      <c r="K15" s="491" t="e">
        <f>K13/23.5</f>
        <v>#REF!</v>
      </c>
      <c r="L15" s="390"/>
      <c r="M15" s="391"/>
      <c r="N15" s="391"/>
      <c r="O15" s="391"/>
      <c r="P15" s="434"/>
      <c r="Q15" s="390"/>
      <c r="R15" s="391"/>
      <c r="S15" s="391"/>
      <c r="T15" s="391"/>
      <c r="U15" s="391"/>
      <c r="V15" s="391"/>
      <c r="W15" s="391"/>
      <c r="X15" s="392"/>
    </row>
    <row r="16" spans="1:24" s="16" customFormat="1" ht="39" customHeight="1" thickBot="1" x14ac:dyDescent="0.4">
      <c r="A16" s="250"/>
      <c r="B16" s="181"/>
      <c r="C16" s="465"/>
      <c r="D16" s="599"/>
      <c r="E16" s="552" t="s">
        <v>17</v>
      </c>
      <c r="F16" s="512"/>
      <c r="G16" s="181"/>
      <c r="H16" s="445"/>
      <c r="I16" s="402"/>
      <c r="J16" s="403"/>
      <c r="K16" s="404">
        <f>K14/23.5</f>
        <v>32.555744680851063</v>
      </c>
      <c r="L16" s="401"/>
      <c r="M16" s="402"/>
      <c r="N16" s="402"/>
      <c r="O16" s="402"/>
      <c r="P16" s="435"/>
      <c r="Q16" s="401"/>
      <c r="R16" s="402"/>
      <c r="S16" s="402"/>
      <c r="T16" s="402"/>
      <c r="U16" s="402"/>
      <c r="V16" s="402"/>
      <c r="W16" s="402"/>
      <c r="X16" s="40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56" t="s">
        <v>59</v>
      </c>
      <c r="B19" s="754"/>
      <c r="C19" s="557"/>
      <c r="D19" s="558"/>
      <c r="E19" s="25"/>
      <c r="F19" s="26"/>
      <c r="G19" s="11"/>
      <c r="H19" s="11"/>
      <c r="I19" s="11"/>
      <c r="J19" s="11"/>
    </row>
    <row r="20" spans="1:14" ht="18" x14ac:dyDescent="0.35">
      <c r="A20" s="559" t="s">
        <v>60</v>
      </c>
      <c r="B20" s="750"/>
      <c r="C20" s="560"/>
      <c r="D20" s="560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55" t="s">
        <v>35</v>
      </c>
      <c r="C4" s="130"/>
      <c r="D4" s="158"/>
      <c r="E4" s="355"/>
      <c r="F4" s="406"/>
      <c r="G4" s="739" t="s">
        <v>18</v>
      </c>
      <c r="H4" s="740"/>
      <c r="I4" s="741"/>
      <c r="J4" s="300" t="s">
        <v>19</v>
      </c>
      <c r="K4" s="820" t="s">
        <v>20</v>
      </c>
      <c r="L4" s="821"/>
      <c r="M4" s="822"/>
      <c r="N4" s="822"/>
      <c r="O4" s="826"/>
      <c r="P4" s="834" t="s">
        <v>21</v>
      </c>
      <c r="Q4" s="835"/>
      <c r="R4" s="835"/>
      <c r="S4" s="835"/>
      <c r="T4" s="835"/>
      <c r="U4" s="835"/>
      <c r="V4" s="835"/>
      <c r="W4" s="836"/>
    </row>
    <row r="5" spans="1:23" s="16" customFormat="1" ht="47" thickBot="1" x14ac:dyDescent="0.4">
      <c r="A5" s="142" t="s">
        <v>0</v>
      </c>
      <c r="B5" s="127" t="s">
        <v>36</v>
      </c>
      <c r="C5" s="78" t="s">
        <v>37</v>
      </c>
      <c r="D5" s="104" t="s">
        <v>34</v>
      </c>
      <c r="E5" s="127" t="s">
        <v>22</v>
      </c>
      <c r="F5" s="127" t="s">
        <v>33</v>
      </c>
      <c r="G5" s="127" t="s">
        <v>23</v>
      </c>
      <c r="H5" s="441" t="s">
        <v>24</v>
      </c>
      <c r="I5" s="684" t="s">
        <v>25</v>
      </c>
      <c r="J5" s="301" t="s">
        <v>26</v>
      </c>
      <c r="K5" s="330" t="s">
        <v>27</v>
      </c>
      <c r="L5" s="330" t="s">
        <v>99</v>
      </c>
      <c r="M5" s="330" t="s">
        <v>28</v>
      </c>
      <c r="N5" s="440" t="s">
        <v>100</v>
      </c>
      <c r="O5" s="330" t="s">
        <v>101</v>
      </c>
      <c r="P5" s="330" t="s">
        <v>29</v>
      </c>
      <c r="Q5" s="330" t="s">
        <v>30</v>
      </c>
      <c r="R5" s="330" t="s">
        <v>31</v>
      </c>
      <c r="S5" s="330" t="s">
        <v>32</v>
      </c>
      <c r="T5" s="330" t="s">
        <v>102</v>
      </c>
      <c r="U5" s="330" t="s">
        <v>103</v>
      </c>
      <c r="V5" s="330" t="s">
        <v>104</v>
      </c>
      <c r="W5" s="441" t="s">
        <v>105</v>
      </c>
    </row>
    <row r="6" spans="1:23" s="16" customFormat="1" ht="39" customHeight="1" x14ac:dyDescent="0.35">
      <c r="A6" s="144" t="s">
        <v>5</v>
      </c>
      <c r="B6" s="138">
        <v>13</v>
      </c>
      <c r="C6" s="363" t="s">
        <v>6</v>
      </c>
      <c r="D6" s="570" t="s">
        <v>52</v>
      </c>
      <c r="E6" s="481">
        <v>60</v>
      </c>
      <c r="F6" s="363"/>
      <c r="G6" s="246">
        <v>1.1200000000000001</v>
      </c>
      <c r="H6" s="36">
        <v>4.2699999999999996</v>
      </c>
      <c r="I6" s="214">
        <v>6.02</v>
      </c>
      <c r="J6" s="303">
        <v>68.62</v>
      </c>
      <c r="K6" s="273">
        <v>0.03</v>
      </c>
      <c r="L6" s="269">
        <v>0.04</v>
      </c>
      <c r="M6" s="84">
        <v>3.29</v>
      </c>
      <c r="N6" s="84">
        <v>450</v>
      </c>
      <c r="O6" s="85">
        <v>0</v>
      </c>
      <c r="P6" s="273">
        <v>14.45</v>
      </c>
      <c r="Q6" s="84">
        <v>29.75</v>
      </c>
      <c r="R6" s="84">
        <v>18.420000000000002</v>
      </c>
      <c r="S6" s="84">
        <v>0.54</v>
      </c>
      <c r="T6" s="84">
        <v>161.77000000000001</v>
      </c>
      <c r="U6" s="84">
        <v>3.0000000000000001E-3</v>
      </c>
      <c r="V6" s="84">
        <v>1E-3</v>
      </c>
      <c r="W6" s="86">
        <v>0.02</v>
      </c>
    </row>
    <row r="7" spans="1:23" s="16" customFormat="1" ht="39" customHeight="1" x14ac:dyDescent="0.35">
      <c r="A7" s="105"/>
      <c r="B7" s="136">
        <v>138</v>
      </c>
      <c r="C7" s="307" t="s">
        <v>7</v>
      </c>
      <c r="D7" s="554" t="s">
        <v>137</v>
      </c>
      <c r="E7" s="618">
        <v>200</v>
      </c>
      <c r="F7" s="135"/>
      <c r="G7" s="233">
        <v>6.03</v>
      </c>
      <c r="H7" s="13">
        <v>6.38</v>
      </c>
      <c r="I7" s="42">
        <v>11.17</v>
      </c>
      <c r="J7" s="136">
        <v>126.47</v>
      </c>
      <c r="K7" s="233">
        <v>0.08</v>
      </c>
      <c r="L7" s="71">
        <v>0.08</v>
      </c>
      <c r="M7" s="13">
        <v>5.73</v>
      </c>
      <c r="N7" s="13">
        <v>120</v>
      </c>
      <c r="O7" s="42">
        <v>0.02</v>
      </c>
      <c r="P7" s="233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7"/>
      <c r="B8" s="186">
        <v>148</v>
      </c>
      <c r="C8" s="198" t="s">
        <v>8</v>
      </c>
      <c r="D8" s="336" t="s">
        <v>93</v>
      </c>
      <c r="E8" s="583">
        <v>90</v>
      </c>
      <c r="F8" s="134"/>
      <c r="G8" s="232">
        <v>19.52</v>
      </c>
      <c r="H8" s="15">
        <v>10.17</v>
      </c>
      <c r="I8" s="40">
        <v>5.89</v>
      </c>
      <c r="J8" s="244">
        <v>193.12</v>
      </c>
      <c r="K8" s="232">
        <v>0.11</v>
      </c>
      <c r="L8" s="17">
        <v>0.16</v>
      </c>
      <c r="M8" s="15">
        <v>1.57</v>
      </c>
      <c r="N8" s="15">
        <v>300</v>
      </c>
      <c r="O8" s="40">
        <v>0.44</v>
      </c>
      <c r="P8" s="232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7"/>
      <c r="B9" s="134">
        <v>253</v>
      </c>
      <c r="C9" s="198" t="s">
        <v>57</v>
      </c>
      <c r="D9" s="336" t="s">
        <v>98</v>
      </c>
      <c r="E9" s="583">
        <v>150</v>
      </c>
      <c r="F9" s="134"/>
      <c r="G9" s="239">
        <v>4.3</v>
      </c>
      <c r="H9" s="75">
        <v>4.24</v>
      </c>
      <c r="I9" s="202">
        <v>18.77</v>
      </c>
      <c r="J9" s="351">
        <v>129.54</v>
      </c>
      <c r="K9" s="239">
        <v>0.11</v>
      </c>
      <c r="L9" s="203">
        <v>0.06</v>
      </c>
      <c r="M9" s="75">
        <v>0</v>
      </c>
      <c r="N9" s="75">
        <v>10</v>
      </c>
      <c r="O9" s="202">
        <v>0.06</v>
      </c>
      <c r="P9" s="239">
        <v>8.69</v>
      </c>
      <c r="Q9" s="75">
        <v>94.9</v>
      </c>
      <c r="R9" s="75">
        <v>62.72</v>
      </c>
      <c r="S9" s="75">
        <v>2.12</v>
      </c>
      <c r="T9" s="75">
        <v>114.82</v>
      </c>
      <c r="U9" s="75">
        <v>1E-3</v>
      </c>
      <c r="V9" s="75">
        <v>1E-3</v>
      </c>
      <c r="W9" s="202">
        <v>0.01</v>
      </c>
    </row>
    <row r="10" spans="1:23" s="16" customFormat="1" ht="42.75" customHeight="1" x14ac:dyDescent="0.35">
      <c r="A10" s="107"/>
      <c r="B10" s="205">
        <v>100</v>
      </c>
      <c r="C10" s="200" t="s">
        <v>80</v>
      </c>
      <c r="D10" s="151" t="s">
        <v>78</v>
      </c>
      <c r="E10" s="134">
        <v>200</v>
      </c>
      <c r="F10" s="353"/>
      <c r="G10" s="261">
        <v>0.15</v>
      </c>
      <c r="H10" s="20">
        <v>0.04</v>
      </c>
      <c r="I10" s="44">
        <v>12.83</v>
      </c>
      <c r="J10" s="189">
        <v>52.45</v>
      </c>
      <c r="K10" s="232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7"/>
      <c r="B11" s="136">
        <v>119</v>
      </c>
      <c r="C11" s="149" t="s">
        <v>10</v>
      </c>
      <c r="D11" s="175" t="s">
        <v>50</v>
      </c>
      <c r="E11" s="166">
        <v>45</v>
      </c>
      <c r="F11" s="133"/>
      <c r="G11" s="232">
        <v>3.42</v>
      </c>
      <c r="H11" s="15">
        <v>0.36</v>
      </c>
      <c r="I11" s="40">
        <v>22.14</v>
      </c>
      <c r="J11" s="186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32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7"/>
      <c r="B12" s="133">
        <v>120</v>
      </c>
      <c r="C12" s="149" t="s">
        <v>11</v>
      </c>
      <c r="D12" s="175" t="s">
        <v>42</v>
      </c>
      <c r="E12" s="166">
        <v>25</v>
      </c>
      <c r="F12" s="133"/>
      <c r="G12" s="232">
        <v>1.65</v>
      </c>
      <c r="H12" s="15">
        <v>0.3</v>
      </c>
      <c r="I12" s="40">
        <v>10.050000000000001</v>
      </c>
      <c r="J12" s="186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32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6"/>
      <c r="B13" s="337"/>
      <c r="C13" s="217"/>
      <c r="D13" s="292" t="s">
        <v>16</v>
      </c>
      <c r="E13" s="345">
        <f>SUM(E6:E12)</f>
        <v>770</v>
      </c>
      <c r="F13" s="255"/>
      <c r="G13" s="195">
        <f t="shared" ref="G13:W13" si="0">SUM(G6:G12)</f>
        <v>36.19</v>
      </c>
      <c r="H13" s="33">
        <f t="shared" si="0"/>
        <v>25.76</v>
      </c>
      <c r="I13" s="62">
        <f t="shared" si="0"/>
        <v>86.86999999999999</v>
      </c>
      <c r="J13" s="255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2">
        <f t="shared" si="0"/>
        <v>0.52</v>
      </c>
      <c r="P13" s="195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2">
        <f t="shared" si="0"/>
        <v>7.26</v>
      </c>
    </row>
    <row r="14" spans="1:23" s="35" customFormat="1" ht="39" customHeight="1" thickBot="1" x14ac:dyDescent="0.4">
      <c r="A14" s="145"/>
      <c r="B14" s="140"/>
      <c r="C14" s="132"/>
      <c r="D14" s="323" t="s">
        <v>17</v>
      </c>
      <c r="E14" s="439"/>
      <c r="F14" s="425"/>
      <c r="G14" s="675"/>
      <c r="H14" s="676"/>
      <c r="I14" s="677"/>
      <c r="J14" s="371">
        <f>J13/23.5</f>
        <v>30.870212765957447</v>
      </c>
      <c r="K14" s="675"/>
      <c r="L14" s="678"/>
      <c r="M14" s="676"/>
      <c r="N14" s="676"/>
      <c r="O14" s="677"/>
      <c r="P14" s="675"/>
      <c r="Q14" s="676"/>
      <c r="R14" s="676"/>
      <c r="S14" s="676"/>
      <c r="T14" s="676"/>
      <c r="U14" s="676"/>
      <c r="V14" s="676"/>
      <c r="W14" s="677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53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52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35</v>
      </c>
      <c r="D4" s="102"/>
      <c r="E4" s="158"/>
      <c r="F4" s="97"/>
      <c r="G4" s="103"/>
      <c r="H4" s="719" t="s">
        <v>18</v>
      </c>
      <c r="I4" s="720"/>
      <c r="J4" s="721"/>
      <c r="K4" s="184" t="s">
        <v>19</v>
      </c>
      <c r="L4" s="820" t="s">
        <v>20</v>
      </c>
      <c r="M4" s="821"/>
      <c r="N4" s="822"/>
      <c r="O4" s="822"/>
      <c r="P4" s="826"/>
      <c r="Q4" s="834" t="s">
        <v>21</v>
      </c>
      <c r="R4" s="835"/>
      <c r="S4" s="835"/>
      <c r="T4" s="835"/>
      <c r="U4" s="835"/>
      <c r="V4" s="835"/>
      <c r="W4" s="835"/>
      <c r="X4" s="836"/>
    </row>
    <row r="5" spans="1:24" s="16" customFormat="1" ht="47" thickBot="1" x14ac:dyDescent="0.4">
      <c r="A5" s="142" t="s">
        <v>0</v>
      </c>
      <c r="B5" s="78"/>
      <c r="C5" s="104" t="s">
        <v>36</v>
      </c>
      <c r="D5" s="309" t="s">
        <v>37</v>
      </c>
      <c r="E5" s="104" t="s">
        <v>34</v>
      </c>
      <c r="F5" s="98" t="s">
        <v>22</v>
      </c>
      <c r="G5" s="104" t="s">
        <v>33</v>
      </c>
      <c r="H5" s="98" t="s">
        <v>23</v>
      </c>
      <c r="I5" s="441" t="s">
        <v>24</v>
      </c>
      <c r="J5" s="98" t="s">
        <v>25</v>
      </c>
      <c r="K5" s="185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37.5" customHeight="1" x14ac:dyDescent="0.35">
      <c r="A6" s="144" t="s">
        <v>5</v>
      </c>
      <c r="B6" s="363"/>
      <c r="C6" s="700">
        <v>28</v>
      </c>
      <c r="D6" s="605" t="s">
        <v>15</v>
      </c>
      <c r="E6" s="606" t="s">
        <v>116</v>
      </c>
      <c r="F6" s="607">
        <v>60</v>
      </c>
      <c r="G6" s="516"/>
      <c r="H6" s="45">
        <v>0.48</v>
      </c>
      <c r="I6" s="36">
        <v>0.6</v>
      </c>
      <c r="J6" s="46">
        <v>1.56</v>
      </c>
      <c r="K6" s="215">
        <v>8.4</v>
      </c>
      <c r="L6" s="261">
        <v>0.02</v>
      </c>
      <c r="M6" s="20">
        <v>0.02</v>
      </c>
      <c r="N6" s="20">
        <v>6</v>
      </c>
      <c r="O6" s="20">
        <v>10</v>
      </c>
      <c r="P6" s="21">
        <v>0</v>
      </c>
      <c r="Q6" s="319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5"/>
      <c r="B7" s="150"/>
      <c r="C7" s="146">
        <v>33</v>
      </c>
      <c r="D7" s="175" t="s">
        <v>7</v>
      </c>
      <c r="E7" s="211" t="s">
        <v>53</v>
      </c>
      <c r="F7" s="268">
        <v>200</v>
      </c>
      <c r="G7" s="150"/>
      <c r="H7" s="233">
        <v>6.2</v>
      </c>
      <c r="I7" s="13">
        <v>6.38</v>
      </c>
      <c r="J7" s="42">
        <v>12.3</v>
      </c>
      <c r="K7" s="101">
        <v>131.76</v>
      </c>
      <c r="L7" s="233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3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7"/>
      <c r="B8" s="150"/>
      <c r="C8" s="146">
        <v>321</v>
      </c>
      <c r="D8" s="175" t="s">
        <v>8</v>
      </c>
      <c r="E8" s="211" t="s">
        <v>140</v>
      </c>
      <c r="F8" s="268">
        <v>90</v>
      </c>
      <c r="G8" s="150"/>
      <c r="H8" s="232">
        <v>19.78</v>
      </c>
      <c r="I8" s="15">
        <v>24.51</v>
      </c>
      <c r="J8" s="40">
        <v>2.52</v>
      </c>
      <c r="K8" s="245">
        <v>312.27999999999997</v>
      </c>
      <c r="L8" s="232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32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7"/>
      <c r="B9" s="150"/>
      <c r="C9" s="146">
        <v>65</v>
      </c>
      <c r="D9" s="175" t="s">
        <v>44</v>
      </c>
      <c r="E9" s="211" t="s">
        <v>49</v>
      </c>
      <c r="F9" s="268">
        <v>150</v>
      </c>
      <c r="G9" s="150"/>
      <c r="H9" s="233">
        <v>6.76</v>
      </c>
      <c r="I9" s="13">
        <v>3.93</v>
      </c>
      <c r="J9" s="42">
        <v>41.29</v>
      </c>
      <c r="K9" s="101">
        <v>227.48</v>
      </c>
      <c r="L9" s="233">
        <v>0.08</v>
      </c>
      <c r="M9" s="71">
        <v>0.03</v>
      </c>
      <c r="N9" s="13">
        <v>0</v>
      </c>
      <c r="O9" s="13">
        <v>10</v>
      </c>
      <c r="P9" s="42">
        <v>0.06</v>
      </c>
      <c r="Q9" s="233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7"/>
      <c r="B10" s="150"/>
      <c r="C10" s="146">
        <v>114</v>
      </c>
      <c r="D10" s="175" t="s">
        <v>41</v>
      </c>
      <c r="E10" s="211" t="s">
        <v>47</v>
      </c>
      <c r="F10" s="268">
        <v>200</v>
      </c>
      <c r="G10" s="150"/>
      <c r="H10" s="232">
        <v>0</v>
      </c>
      <c r="I10" s="15">
        <v>0</v>
      </c>
      <c r="J10" s="40">
        <v>7.27</v>
      </c>
      <c r="K10" s="244">
        <v>28.73</v>
      </c>
      <c r="L10" s="232">
        <v>0</v>
      </c>
      <c r="M10" s="17">
        <v>0</v>
      </c>
      <c r="N10" s="15">
        <v>0</v>
      </c>
      <c r="O10" s="15">
        <v>0</v>
      </c>
      <c r="P10" s="18">
        <v>0</v>
      </c>
      <c r="Q10" s="23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7"/>
      <c r="B11" s="150"/>
      <c r="C11" s="148">
        <v>119</v>
      </c>
      <c r="D11" s="175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7"/>
      <c r="B12" s="150"/>
      <c r="C12" s="146">
        <v>120</v>
      </c>
      <c r="D12" s="175" t="s">
        <v>11</v>
      </c>
      <c r="E12" s="150" t="s">
        <v>42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08">
        <v>39.6</v>
      </c>
      <c r="L12" s="261">
        <v>0.03</v>
      </c>
      <c r="M12" s="19">
        <v>0.02</v>
      </c>
      <c r="N12" s="20">
        <v>0</v>
      </c>
      <c r="O12" s="20">
        <v>0</v>
      </c>
      <c r="P12" s="44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7"/>
      <c r="B13" s="150"/>
      <c r="C13" s="701"/>
      <c r="D13" s="572"/>
      <c r="E13" s="292" t="s">
        <v>16</v>
      </c>
      <c r="F13" s="129">
        <f>SUM(F6:F12)</f>
        <v>740</v>
      </c>
      <c r="G13" s="150"/>
      <c r="H13" s="193">
        <f>SUM(H6:H12)</f>
        <v>36.06</v>
      </c>
      <c r="I13" s="14">
        <f>SUM(I6:I12)</f>
        <v>35.82</v>
      </c>
      <c r="J13" s="43">
        <f>SUM(J6:J12)</f>
        <v>82.82</v>
      </c>
      <c r="K13" s="304">
        <f>SUM(K6:K12)</f>
        <v>795.25</v>
      </c>
      <c r="L13" s="608">
        <f t="shared" ref="L13:X13" si="0">SUM(L6:L12)</f>
        <v>0.29000000000000004</v>
      </c>
      <c r="M13" s="688">
        <f t="shared" si="0"/>
        <v>0.37</v>
      </c>
      <c r="N13" s="609">
        <f t="shared" si="0"/>
        <v>12.33</v>
      </c>
      <c r="O13" s="609">
        <f t="shared" si="0"/>
        <v>220</v>
      </c>
      <c r="P13" s="610">
        <f t="shared" si="0"/>
        <v>0.37</v>
      </c>
      <c r="Q13" s="608">
        <f t="shared" si="0"/>
        <v>263.95</v>
      </c>
      <c r="R13" s="609">
        <f t="shared" si="0"/>
        <v>488.85999999999996</v>
      </c>
      <c r="S13" s="609">
        <f t="shared" si="0"/>
        <v>77.86</v>
      </c>
      <c r="T13" s="609">
        <f t="shared" si="0"/>
        <v>4.75</v>
      </c>
      <c r="U13" s="609">
        <f t="shared" si="0"/>
        <v>863.17</v>
      </c>
      <c r="V13" s="609">
        <f t="shared" si="0"/>
        <v>1.3600000000000001E-2</v>
      </c>
      <c r="W13" s="609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50"/>
      <c r="B14" s="613"/>
      <c r="C14" s="702"/>
      <c r="D14" s="575"/>
      <c r="E14" s="323" t="s">
        <v>17</v>
      </c>
      <c r="F14" s="575"/>
      <c r="G14" s="573"/>
      <c r="H14" s="579"/>
      <c r="I14" s="581"/>
      <c r="J14" s="582"/>
      <c r="K14" s="305">
        <f>K13/23.5</f>
        <v>33.840425531914896</v>
      </c>
      <c r="L14" s="579"/>
      <c r="M14" s="580"/>
      <c r="N14" s="581"/>
      <c r="O14" s="581"/>
      <c r="P14" s="582"/>
      <c r="Q14" s="579"/>
      <c r="R14" s="581"/>
      <c r="S14" s="581"/>
      <c r="T14" s="581"/>
      <c r="U14" s="581"/>
      <c r="V14" s="581"/>
      <c r="W14" s="581"/>
      <c r="X14" s="152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56" t="s">
        <v>59</v>
      </c>
      <c r="B17" s="754"/>
      <c r="C17" s="557"/>
      <c r="D17" s="558"/>
      <c r="E17" s="25"/>
      <c r="F17" s="26"/>
      <c r="G17" s="11"/>
      <c r="H17" s="11"/>
      <c r="I17" s="11"/>
      <c r="J17" s="11"/>
    </row>
    <row r="18" spans="1:10" ht="18" x14ac:dyDescent="0.35">
      <c r="A18" s="559" t="s">
        <v>60</v>
      </c>
      <c r="B18" s="750"/>
      <c r="C18" s="560"/>
      <c r="D18" s="560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49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55"/>
      <c r="C4" s="562" t="s">
        <v>35</v>
      </c>
      <c r="D4" s="240"/>
      <c r="E4" s="611"/>
      <c r="F4" s="563"/>
      <c r="G4" s="562"/>
      <c r="H4" s="722" t="s">
        <v>18</v>
      </c>
      <c r="I4" s="723"/>
      <c r="J4" s="724"/>
      <c r="K4" s="568" t="s">
        <v>19</v>
      </c>
      <c r="L4" s="820" t="s">
        <v>20</v>
      </c>
      <c r="M4" s="821"/>
      <c r="N4" s="822"/>
      <c r="O4" s="822"/>
      <c r="P4" s="826"/>
      <c r="Q4" s="834" t="s">
        <v>21</v>
      </c>
      <c r="R4" s="835"/>
      <c r="S4" s="835"/>
      <c r="T4" s="835"/>
      <c r="U4" s="835"/>
      <c r="V4" s="835"/>
      <c r="W4" s="835"/>
      <c r="X4" s="836"/>
    </row>
    <row r="5" spans="1:24" s="16" customFormat="1" ht="28.5" customHeight="1" thickBot="1" x14ac:dyDescent="0.4">
      <c r="A5" s="142" t="s">
        <v>0</v>
      </c>
      <c r="B5" s="756"/>
      <c r="C5" s="98" t="s">
        <v>36</v>
      </c>
      <c r="D5" s="612" t="s">
        <v>37</v>
      </c>
      <c r="E5" s="98" t="s">
        <v>34</v>
      </c>
      <c r="F5" s="104" t="s">
        <v>22</v>
      </c>
      <c r="G5" s="98" t="s">
        <v>33</v>
      </c>
      <c r="H5" s="127" t="s">
        <v>23</v>
      </c>
      <c r="I5" s="441" t="s">
        <v>24</v>
      </c>
      <c r="J5" s="684" t="s">
        <v>25</v>
      </c>
      <c r="K5" s="569" t="s">
        <v>26</v>
      </c>
      <c r="L5" s="460" t="s">
        <v>27</v>
      </c>
      <c r="M5" s="460" t="s">
        <v>99</v>
      </c>
      <c r="N5" s="460" t="s">
        <v>28</v>
      </c>
      <c r="O5" s="517" t="s">
        <v>100</v>
      </c>
      <c r="P5" s="46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38.25" customHeight="1" x14ac:dyDescent="0.35">
      <c r="A6" s="144" t="s">
        <v>5</v>
      </c>
      <c r="B6" s="153"/>
      <c r="C6" s="270">
        <v>133</v>
      </c>
      <c r="D6" s="614" t="s">
        <v>15</v>
      </c>
      <c r="E6" s="615" t="s">
        <v>118</v>
      </c>
      <c r="F6" s="616">
        <v>60</v>
      </c>
      <c r="G6" s="270"/>
      <c r="H6" s="45">
        <v>1.24</v>
      </c>
      <c r="I6" s="36">
        <v>0.21</v>
      </c>
      <c r="J6" s="46">
        <v>6.12</v>
      </c>
      <c r="K6" s="215">
        <v>31.32</v>
      </c>
      <c r="L6" s="246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52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5"/>
      <c r="B7" s="212"/>
      <c r="C7" s="135">
        <v>32</v>
      </c>
      <c r="D7" s="617" t="s">
        <v>7</v>
      </c>
      <c r="E7" s="554" t="s">
        <v>48</v>
      </c>
      <c r="F7" s="618">
        <v>200</v>
      </c>
      <c r="G7" s="135"/>
      <c r="H7" s="203">
        <v>5.88</v>
      </c>
      <c r="I7" s="75">
        <v>8.82</v>
      </c>
      <c r="J7" s="76">
        <v>9.6</v>
      </c>
      <c r="K7" s="205">
        <v>142.19999999999999</v>
      </c>
      <c r="L7" s="233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233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7"/>
      <c r="B8" s="179" t="s">
        <v>68</v>
      </c>
      <c r="C8" s="162">
        <v>88</v>
      </c>
      <c r="D8" s="409" t="s">
        <v>8</v>
      </c>
      <c r="E8" s="604" t="s">
        <v>139</v>
      </c>
      <c r="F8" s="493">
        <v>90</v>
      </c>
      <c r="G8" s="162"/>
      <c r="H8" s="317">
        <v>18</v>
      </c>
      <c r="I8" s="54">
        <v>16.5</v>
      </c>
      <c r="J8" s="69">
        <v>2.89</v>
      </c>
      <c r="K8" s="315">
        <v>232.8</v>
      </c>
      <c r="L8" s="379">
        <v>0.05</v>
      </c>
      <c r="M8" s="74">
        <v>0.13</v>
      </c>
      <c r="N8" s="74">
        <v>0.55000000000000004</v>
      </c>
      <c r="O8" s="74">
        <v>0</v>
      </c>
      <c r="P8" s="424">
        <v>0</v>
      </c>
      <c r="Q8" s="379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380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0" t="s">
        <v>44</v>
      </c>
      <c r="E9" s="175" t="s">
        <v>39</v>
      </c>
      <c r="F9" s="133">
        <v>150</v>
      </c>
      <c r="G9" s="129"/>
      <c r="H9" s="261">
        <v>7.26</v>
      </c>
      <c r="I9" s="20">
        <v>4.96</v>
      </c>
      <c r="J9" s="44">
        <v>31.76</v>
      </c>
      <c r="K9" s="260">
        <v>198.84</v>
      </c>
      <c r="L9" s="261">
        <v>0.19</v>
      </c>
      <c r="M9" s="19">
        <v>0.1</v>
      </c>
      <c r="N9" s="20">
        <v>0</v>
      </c>
      <c r="O9" s="20">
        <v>10</v>
      </c>
      <c r="P9" s="21">
        <v>0.06</v>
      </c>
      <c r="Q9" s="26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0" t="s">
        <v>14</v>
      </c>
      <c r="E10" s="336" t="s">
        <v>110</v>
      </c>
      <c r="F10" s="180">
        <v>200</v>
      </c>
      <c r="G10" s="129"/>
      <c r="H10" s="232">
        <v>1</v>
      </c>
      <c r="I10" s="15">
        <v>0.2</v>
      </c>
      <c r="J10" s="40">
        <v>20.2</v>
      </c>
      <c r="K10" s="244">
        <v>92</v>
      </c>
      <c r="L10" s="232">
        <v>0.02</v>
      </c>
      <c r="M10" s="17">
        <v>0.02</v>
      </c>
      <c r="N10" s="15">
        <v>4</v>
      </c>
      <c r="O10" s="15">
        <v>0</v>
      </c>
      <c r="P10" s="40">
        <v>0</v>
      </c>
      <c r="Q10" s="232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7"/>
      <c r="B11" s="133"/>
      <c r="C11" s="101">
        <v>119</v>
      </c>
      <c r="D11" s="150" t="s">
        <v>10</v>
      </c>
      <c r="E11" s="175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0" t="s">
        <v>11</v>
      </c>
      <c r="E12" s="175" t="s">
        <v>42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59">
        <v>39.6</v>
      </c>
      <c r="L12" s="261">
        <v>0.03</v>
      </c>
      <c r="M12" s="19">
        <v>0.02</v>
      </c>
      <c r="N12" s="20">
        <v>0</v>
      </c>
      <c r="O12" s="20">
        <v>0</v>
      </c>
      <c r="P12" s="44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7"/>
      <c r="B13" s="745"/>
      <c r="C13" s="178"/>
      <c r="D13" s="592"/>
      <c r="E13" s="290" t="s">
        <v>16</v>
      </c>
      <c r="F13" s="452" t="e">
        <f>F6+F7+#REF!+F9+F10+F11+F12</f>
        <v>#REF!</v>
      </c>
      <c r="G13" s="482"/>
      <c r="H13" s="194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61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7"/>
      <c r="B14" s="746"/>
      <c r="C14" s="373"/>
      <c r="D14" s="619"/>
      <c r="E14" s="291" t="s">
        <v>16</v>
      </c>
      <c r="F14" s="450">
        <f>F6+F7+F8+F9+F10+F11+F12</f>
        <v>740</v>
      </c>
      <c r="G14" s="282"/>
      <c r="H14" s="294">
        <f>H6+H7+H8+H9+H10+H11+H12</f>
        <v>36.220000000000006</v>
      </c>
      <c r="I14" s="53">
        <f>I6+I7+I8+I9+I10+I11+I12</f>
        <v>31.09</v>
      </c>
      <c r="J14" s="70">
        <f>J6+J7+J8+J9+J10+J11+J12</f>
        <v>88.450000000000017</v>
      </c>
      <c r="K14" s="417">
        <f>K6+K7+K8+K9+K10+K11+K12</f>
        <v>783.76</v>
      </c>
      <c r="L14" s="294">
        <f>L6+L7+L8+L9+L10+L11+L12</f>
        <v>0.3600000000000001</v>
      </c>
      <c r="M14" s="53">
        <f>M6+M7+M8+M9+M10+M11+M12</f>
        <v>0.38000000000000006</v>
      </c>
      <c r="N14" s="53">
        <f>N6+N7+N8+N9+N10+N11+N12</f>
        <v>7.94</v>
      </c>
      <c r="O14" s="53">
        <f>O6+O7+O8+O9+O10+O11+O12</f>
        <v>142.44</v>
      </c>
      <c r="P14" s="686">
        <f>P6+P7+P8+P9+P10+P11+P12</f>
        <v>0.12</v>
      </c>
      <c r="Q14" s="294">
        <f>Q6+Q7+Q8+Q9+Q10+Q11+Q12</f>
        <v>103.65</v>
      </c>
      <c r="R14" s="53">
        <f>R6+R7+R8+R9+R10+R11+R12</f>
        <v>492.51</v>
      </c>
      <c r="S14" s="53">
        <f>S6+S7+S8+S9+S10+S11+S12</f>
        <v>177.99</v>
      </c>
      <c r="T14" s="53">
        <f>T6+T7+T8+T9+T10+T11+T12</f>
        <v>11.469999999999999</v>
      </c>
      <c r="U14" s="53">
        <f>U6+U7+U8+U9+U10+U11+U12</f>
        <v>1190.0999999999999</v>
      </c>
      <c r="V14" s="53">
        <f>V6+V7+V8+V9+V10+V11+V12</f>
        <v>1.9000000000000003E-2</v>
      </c>
      <c r="W14" s="53">
        <f>W6+W7+W8+W9+W10+W11+W12</f>
        <v>5.0000000000000001E-3</v>
      </c>
      <c r="X14" s="70">
        <f>X6+X7+X8+X9+X10+X11+X12</f>
        <v>3.0149999999999997</v>
      </c>
    </row>
    <row r="15" spans="1:24" s="16" customFormat="1" ht="38.25" customHeight="1" x14ac:dyDescent="0.35">
      <c r="A15" s="107"/>
      <c r="B15" s="745"/>
      <c r="C15" s="334"/>
      <c r="D15" s="620"/>
      <c r="E15" s="290" t="s">
        <v>17</v>
      </c>
      <c r="F15" s="454"/>
      <c r="G15" s="458"/>
      <c r="H15" s="194"/>
      <c r="I15" s="22"/>
      <c r="J15" s="60"/>
      <c r="K15" s="456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50"/>
      <c r="B16" s="747"/>
      <c r="C16" s="490"/>
      <c r="D16" s="621"/>
      <c r="E16" s="507" t="s">
        <v>17</v>
      </c>
      <c r="F16" s="622"/>
      <c r="G16" s="623"/>
      <c r="H16" s="624"/>
      <c r="I16" s="625"/>
      <c r="J16" s="626"/>
      <c r="K16" s="404">
        <f>K14/23.5</f>
        <v>33.351489361702129</v>
      </c>
      <c r="L16" s="624"/>
      <c r="M16" s="625"/>
      <c r="N16" s="625"/>
      <c r="O16" s="625"/>
      <c r="P16" s="627"/>
      <c r="Q16" s="624"/>
      <c r="R16" s="625"/>
      <c r="S16" s="625"/>
      <c r="T16" s="625"/>
      <c r="U16" s="625"/>
      <c r="V16" s="625"/>
      <c r="W16" s="625"/>
      <c r="X16" s="626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56" t="s">
        <v>114</v>
      </c>
      <c r="B18" s="754"/>
      <c r="C18" s="557"/>
      <c r="D18" s="558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59" t="s">
        <v>60</v>
      </c>
      <c r="B19" s="750"/>
      <c r="C19" s="560"/>
      <c r="D19" s="560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563" t="s">
        <v>35</v>
      </c>
      <c r="D4" s="628"/>
      <c r="E4" s="629"/>
      <c r="F4" s="562"/>
      <c r="G4" s="563"/>
      <c r="H4" s="837" t="s">
        <v>18</v>
      </c>
      <c r="I4" s="838"/>
      <c r="J4" s="839"/>
      <c r="K4" s="630" t="s">
        <v>19</v>
      </c>
      <c r="L4" s="820" t="s">
        <v>20</v>
      </c>
      <c r="M4" s="821"/>
      <c r="N4" s="822"/>
      <c r="O4" s="822"/>
      <c r="P4" s="826"/>
      <c r="Q4" s="834" t="s">
        <v>21</v>
      </c>
      <c r="R4" s="835"/>
      <c r="S4" s="835"/>
      <c r="T4" s="835"/>
      <c r="U4" s="835"/>
      <c r="V4" s="835"/>
      <c r="W4" s="835"/>
      <c r="X4" s="836"/>
    </row>
    <row r="5" spans="1:24" s="16" customFormat="1" ht="28.5" customHeight="1" thickBot="1" x14ac:dyDescent="0.4">
      <c r="A5" s="142" t="s">
        <v>0</v>
      </c>
      <c r="B5" s="513"/>
      <c r="C5" s="242" t="s">
        <v>36</v>
      </c>
      <c r="D5" s="631" t="s">
        <v>37</v>
      </c>
      <c r="E5" s="242" t="s">
        <v>34</v>
      </c>
      <c r="F5" s="451" t="s">
        <v>22</v>
      </c>
      <c r="G5" s="242" t="s">
        <v>33</v>
      </c>
      <c r="H5" s="451" t="s">
        <v>23</v>
      </c>
      <c r="I5" s="441" t="s">
        <v>24</v>
      </c>
      <c r="J5" s="451" t="s">
        <v>25</v>
      </c>
      <c r="K5" s="632" t="s">
        <v>26</v>
      </c>
      <c r="L5" s="460" t="s">
        <v>27</v>
      </c>
      <c r="M5" s="460" t="s">
        <v>99</v>
      </c>
      <c r="N5" s="460" t="s">
        <v>28</v>
      </c>
      <c r="O5" s="517" t="s">
        <v>100</v>
      </c>
      <c r="P5" s="460" t="s">
        <v>101</v>
      </c>
      <c r="Q5" s="460" t="s">
        <v>29</v>
      </c>
      <c r="R5" s="460" t="s">
        <v>30</v>
      </c>
      <c r="S5" s="460" t="s">
        <v>31</v>
      </c>
      <c r="T5" s="460" t="s">
        <v>32</v>
      </c>
      <c r="U5" s="460" t="s">
        <v>102</v>
      </c>
      <c r="V5" s="460" t="s">
        <v>103</v>
      </c>
      <c r="W5" s="460" t="s">
        <v>104</v>
      </c>
      <c r="X5" s="563" t="s">
        <v>105</v>
      </c>
    </row>
    <row r="6" spans="1:24" s="16" customFormat="1" ht="39" customHeight="1" x14ac:dyDescent="0.35">
      <c r="A6" s="121" t="s">
        <v>5</v>
      </c>
      <c r="B6" s="121"/>
      <c r="C6" s="367">
        <v>25</v>
      </c>
      <c r="D6" s="258" t="s">
        <v>15</v>
      </c>
      <c r="E6" s="322" t="s">
        <v>45</v>
      </c>
      <c r="F6" s="333">
        <v>150</v>
      </c>
      <c r="G6" s="138"/>
      <c r="H6" s="45">
        <v>0.6</v>
      </c>
      <c r="I6" s="36">
        <v>0.45</v>
      </c>
      <c r="J6" s="46">
        <v>15.45</v>
      </c>
      <c r="K6" s="188">
        <v>70.5</v>
      </c>
      <c r="L6" s="246">
        <v>0.03</v>
      </c>
      <c r="M6" s="45">
        <v>0.05</v>
      </c>
      <c r="N6" s="36">
        <v>7.5</v>
      </c>
      <c r="O6" s="36">
        <v>0</v>
      </c>
      <c r="P6" s="214">
        <v>0</v>
      </c>
      <c r="Q6" s="246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3">
        <v>0.01</v>
      </c>
    </row>
    <row r="7" spans="1:24" s="16" customFormat="1" ht="39" customHeight="1" x14ac:dyDescent="0.35">
      <c r="A7" s="775"/>
      <c r="B7" s="149"/>
      <c r="C7" s="147">
        <v>37</v>
      </c>
      <c r="D7" s="150" t="s">
        <v>7</v>
      </c>
      <c r="E7" s="170" t="s">
        <v>51</v>
      </c>
      <c r="F7" s="180">
        <v>200</v>
      </c>
      <c r="G7" s="129"/>
      <c r="H7" s="233">
        <v>5.78</v>
      </c>
      <c r="I7" s="13">
        <v>5.5</v>
      </c>
      <c r="J7" s="42">
        <v>10.8</v>
      </c>
      <c r="K7" s="101">
        <v>115.7</v>
      </c>
      <c r="L7" s="233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3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7"/>
      <c r="B8" s="774"/>
      <c r="C8" s="147">
        <v>75</v>
      </c>
      <c r="D8" s="617" t="s">
        <v>8</v>
      </c>
      <c r="E8" s="554" t="s">
        <v>58</v>
      </c>
      <c r="F8" s="618">
        <v>90</v>
      </c>
      <c r="G8" s="135"/>
      <c r="H8" s="311">
        <v>12.86</v>
      </c>
      <c r="I8" s="28">
        <v>1.65</v>
      </c>
      <c r="J8" s="29">
        <v>4.9400000000000004</v>
      </c>
      <c r="K8" s="310">
        <v>84.8</v>
      </c>
      <c r="L8" s="311">
        <v>0.08</v>
      </c>
      <c r="M8" s="311">
        <v>0.09</v>
      </c>
      <c r="N8" s="28">
        <v>1.36</v>
      </c>
      <c r="O8" s="28">
        <v>170</v>
      </c>
      <c r="P8" s="29">
        <v>0.16</v>
      </c>
      <c r="Q8" s="312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3">
        <v>0.51</v>
      </c>
    </row>
    <row r="9" spans="1:24" s="16" customFormat="1" ht="39" customHeight="1" x14ac:dyDescent="0.35">
      <c r="A9" s="107"/>
      <c r="B9" s="774"/>
      <c r="C9" s="147">
        <v>53</v>
      </c>
      <c r="D9" s="617" t="s">
        <v>57</v>
      </c>
      <c r="E9" s="307" t="s">
        <v>54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3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7"/>
      <c r="B10" s="774"/>
      <c r="C10" s="509">
        <v>104</v>
      </c>
      <c r="D10" s="307" t="s">
        <v>14</v>
      </c>
      <c r="E10" s="634" t="s">
        <v>125</v>
      </c>
      <c r="F10" s="555">
        <v>200</v>
      </c>
      <c r="G10" s="99"/>
      <c r="H10" s="232">
        <v>0</v>
      </c>
      <c r="I10" s="15">
        <v>0</v>
      </c>
      <c r="J10" s="40">
        <v>14.16</v>
      </c>
      <c r="K10" s="244">
        <v>55.48</v>
      </c>
      <c r="L10" s="232">
        <v>0.09</v>
      </c>
      <c r="M10" s="15">
        <v>0.1</v>
      </c>
      <c r="N10" s="15">
        <v>2.94</v>
      </c>
      <c r="O10" s="15">
        <v>80</v>
      </c>
      <c r="P10" s="18">
        <v>0.96</v>
      </c>
      <c r="Q10" s="23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7"/>
      <c r="B11" s="774"/>
      <c r="C11" s="148">
        <v>119</v>
      </c>
      <c r="D11" s="175" t="s">
        <v>10</v>
      </c>
      <c r="E11" s="150" t="s">
        <v>50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86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2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7"/>
      <c r="B12" s="774"/>
      <c r="C12" s="146">
        <v>120</v>
      </c>
      <c r="D12" s="175" t="s">
        <v>11</v>
      </c>
      <c r="E12" s="150" t="s">
        <v>42</v>
      </c>
      <c r="F12" s="133">
        <v>40</v>
      </c>
      <c r="G12" s="251"/>
      <c r="H12" s="232">
        <v>2.64</v>
      </c>
      <c r="I12" s="15">
        <v>0.48</v>
      </c>
      <c r="J12" s="40">
        <v>16.079999999999998</v>
      </c>
      <c r="K12" s="192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2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7"/>
      <c r="B13" s="774"/>
      <c r="C13" s="701"/>
      <c r="D13" s="572"/>
      <c r="E13" s="292" t="s">
        <v>16</v>
      </c>
      <c r="F13" s="296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295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193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50"/>
      <c r="B14" s="332"/>
      <c r="C14" s="702"/>
      <c r="D14" s="575"/>
      <c r="E14" s="323" t="s">
        <v>17</v>
      </c>
      <c r="F14" s="575"/>
      <c r="G14" s="573"/>
      <c r="H14" s="580"/>
      <c r="I14" s="581"/>
      <c r="J14" s="635"/>
      <c r="K14" s="523">
        <f>K13/23.5</f>
        <v>29.911489361702131</v>
      </c>
      <c r="L14" s="580"/>
      <c r="M14" s="580"/>
      <c r="N14" s="581"/>
      <c r="O14" s="581"/>
      <c r="P14" s="635"/>
      <c r="Q14" s="579"/>
      <c r="R14" s="581"/>
      <c r="S14" s="581"/>
      <c r="T14" s="581"/>
      <c r="U14" s="581"/>
      <c r="V14" s="581"/>
      <c r="W14" s="581"/>
      <c r="X14" s="582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697" t="s">
        <v>35</v>
      </c>
      <c r="D4" s="636"/>
      <c r="E4" s="629"/>
      <c r="F4" s="563"/>
      <c r="G4" s="562"/>
      <c r="H4" s="664" t="s">
        <v>18</v>
      </c>
      <c r="I4" s="568"/>
      <c r="J4" s="705"/>
      <c r="K4" s="568" t="s">
        <v>19</v>
      </c>
      <c r="L4" s="820" t="s">
        <v>20</v>
      </c>
      <c r="M4" s="821"/>
      <c r="N4" s="822"/>
      <c r="O4" s="822"/>
      <c r="P4" s="826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47" s="16" customFormat="1" ht="28.5" customHeight="1" thickBot="1" x14ac:dyDescent="0.4">
      <c r="A5" s="142" t="s">
        <v>0</v>
      </c>
      <c r="B5" s="119"/>
      <c r="C5" s="684" t="s">
        <v>36</v>
      </c>
      <c r="D5" s="612" t="s">
        <v>37</v>
      </c>
      <c r="E5" s="104" t="s">
        <v>34</v>
      </c>
      <c r="F5" s="104" t="s">
        <v>22</v>
      </c>
      <c r="G5" s="98" t="s">
        <v>33</v>
      </c>
      <c r="H5" s="441" t="s">
        <v>23</v>
      </c>
      <c r="I5" s="441" t="s">
        <v>24</v>
      </c>
      <c r="J5" s="441" t="s">
        <v>25</v>
      </c>
      <c r="K5" s="569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47" s="16" customFormat="1" ht="26.5" customHeight="1" x14ac:dyDescent="0.35">
      <c r="A6" s="144" t="s">
        <v>5</v>
      </c>
      <c r="B6" s="704"/>
      <c r="C6" s="153">
        <v>132</v>
      </c>
      <c r="D6" s="638" t="s">
        <v>15</v>
      </c>
      <c r="E6" s="615" t="s">
        <v>111</v>
      </c>
      <c r="F6" s="639">
        <v>60</v>
      </c>
      <c r="G6" s="271"/>
      <c r="H6" s="252">
        <v>0.75</v>
      </c>
      <c r="I6" s="38">
        <v>5.08</v>
      </c>
      <c r="J6" s="39">
        <v>4.9800000000000004</v>
      </c>
      <c r="K6" s="303">
        <v>68.55</v>
      </c>
      <c r="L6" s="319">
        <v>0.01</v>
      </c>
      <c r="M6" s="321">
        <v>0.02</v>
      </c>
      <c r="N6" s="47">
        <v>3</v>
      </c>
      <c r="O6" s="47">
        <v>0</v>
      </c>
      <c r="P6" s="48">
        <v>0</v>
      </c>
      <c r="Q6" s="321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</row>
    <row r="7" spans="1:47" s="16" customFormat="1" ht="26.5" customHeight="1" x14ac:dyDescent="0.35">
      <c r="A7" s="105"/>
      <c r="B7" s="124"/>
      <c r="C7" s="135">
        <v>138</v>
      </c>
      <c r="D7" s="307" t="s">
        <v>7</v>
      </c>
      <c r="E7" s="554" t="s">
        <v>61</v>
      </c>
      <c r="F7" s="555">
        <v>200</v>
      </c>
      <c r="G7" s="99"/>
      <c r="H7" s="233">
        <v>6.03</v>
      </c>
      <c r="I7" s="13">
        <v>6.38</v>
      </c>
      <c r="J7" s="42">
        <v>11.17</v>
      </c>
      <c r="K7" s="101">
        <v>126.47</v>
      </c>
      <c r="L7" s="233">
        <v>0.08</v>
      </c>
      <c r="M7" s="71">
        <v>0.08</v>
      </c>
      <c r="N7" s="13">
        <v>5.73</v>
      </c>
      <c r="O7" s="13">
        <v>120</v>
      </c>
      <c r="P7" s="42">
        <v>0.02</v>
      </c>
      <c r="Q7" s="71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16" customFormat="1" ht="26.5" customHeight="1" x14ac:dyDescent="0.35">
      <c r="A8" s="107"/>
      <c r="B8" s="124"/>
      <c r="C8" s="135">
        <v>126</v>
      </c>
      <c r="D8" s="307" t="s">
        <v>8</v>
      </c>
      <c r="E8" s="554" t="s">
        <v>130</v>
      </c>
      <c r="F8" s="555">
        <v>90</v>
      </c>
      <c r="G8" s="99"/>
      <c r="H8" s="233">
        <v>18.489999999999998</v>
      </c>
      <c r="I8" s="13">
        <v>18.54</v>
      </c>
      <c r="J8" s="42">
        <v>3.59</v>
      </c>
      <c r="K8" s="101">
        <v>256</v>
      </c>
      <c r="L8" s="233">
        <v>0.06</v>
      </c>
      <c r="M8" s="71">
        <v>0.14000000000000001</v>
      </c>
      <c r="N8" s="13">
        <v>1.08</v>
      </c>
      <c r="O8" s="13">
        <v>10</v>
      </c>
      <c r="P8" s="42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26.5" customHeight="1" x14ac:dyDescent="0.35">
      <c r="A9" s="107"/>
      <c r="B9" s="134"/>
      <c r="C9" s="509">
        <v>51</v>
      </c>
      <c r="D9" s="199" t="s">
        <v>57</v>
      </c>
      <c r="E9" s="151" t="s">
        <v>115</v>
      </c>
      <c r="F9" s="509">
        <v>150</v>
      </c>
      <c r="G9" s="165"/>
      <c r="H9" s="784">
        <v>3.33</v>
      </c>
      <c r="I9" s="785">
        <v>3.81</v>
      </c>
      <c r="J9" s="786">
        <v>26.04</v>
      </c>
      <c r="K9" s="787">
        <v>151.12</v>
      </c>
      <c r="L9" s="232">
        <v>0.15</v>
      </c>
      <c r="M9" s="15">
        <v>0.1</v>
      </c>
      <c r="N9" s="15">
        <v>14.03</v>
      </c>
      <c r="O9" s="15">
        <v>20</v>
      </c>
      <c r="P9" s="18">
        <v>0.06</v>
      </c>
      <c r="Q9" s="232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7"/>
      <c r="B10" s="124"/>
      <c r="C10" s="135">
        <v>101</v>
      </c>
      <c r="D10" s="307" t="s">
        <v>14</v>
      </c>
      <c r="E10" s="554" t="s">
        <v>62</v>
      </c>
      <c r="F10" s="555">
        <v>200</v>
      </c>
      <c r="G10" s="99"/>
      <c r="H10" s="232">
        <v>0.64</v>
      </c>
      <c r="I10" s="15">
        <v>0.25</v>
      </c>
      <c r="J10" s="40">
        <v>16.059999999999999</v>
      </c>
      <c r="K10" s="244">
        <v>79.849999999999994</v>
      </c>
      <c r="L10" s="232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7"/>
      <c r="B11" s="124"/>
      <c r="C11" s="136">
        <v>119</v>
      </c>
      <c r="D11" s="150" t="s">
        <v>10</v>
      </c>
      <c r="E11" s="150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7"/>
      <c r="B12" s="124"/>
      <c r="C12" s="133">
        <v>120</v>
      </c>
      <c r="D12" s="150" t="s">
        <v>11</v>
      </c>
      <c r="E12" s="150" t="s">
        <v>42</v>
      </c>
      <c r="F12" s="133">
        <v>20</v>
      </c>
      <c r="G12" s="175"/>
      <c r="H12" s="232">
        <v>1.32</v>
      </c>
      <c r="I12" s="15">
        <v>0.24</v>
      </c>
      <c r="J12" s="40">
        <v>8.0399999999999991</v>
      </c>
      <c r="K12" s="245">
        <v>39.6</v>
      </c>
      <c r="L12" s="261">
        <v>0.03</v>
      </c>
      <c r="M12" s="19">
        <v>0.02</v>
      </c>
      <c r="N12" s="20">
        <v>0</v>
      </c>
      <c r="O12" s="20">
        <v>0</v>
      </c>
      <c r="P12" s="44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7"/>
      <c r="B13" s="124"/>
      <c r="C13" s="218"/>
      <c r="D13" s="150"/>
      <c r="E13" s="292" t="s">
        <v>16</v>
      </c>
      <c r="F13" s="298">
        <f>SUM(F6:F12)</f>
        <v>740</v>
      </c>
      <c r="G13" s="129"/>
      <c r="H13" s="193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304">
        <f>SUM(K6:K12)</f>
        <v>768.59</v>
      </c>
      <c r="L13" s="193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60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50"/>
      <c r="B14" s="285"/>
      <c r="C14" s="306"/>
      <c r="D14" s="613"/>
      <c r="E14" s="323" t="s">
        <v>17</v>
      </c>
      <c r="F14" s="573"/>
      <c r="G14" s="575"/>
      <c r="H14" s="579"/>
      <c r="I14" s="581"/>
      <c r="J14" s="582"/>
      <c r="K14" s="305">
        <f>K13/23.5</f>
        <v>32.705957446808512</v>
      </c>
      <c r="L14" s="579"/>
      <c r="M14" s="580"/>
      <c r="N14" s="581"/>
      <c r="O14" s="581"/>
      <c r="P14" s="582"/>
      <c r="Q14" s="580"/>
      <c r="R14" s="581"/>
      <c r="S14" s="640"/>
      <c r="T14" s="581"/>
      <c r="U14" s="581"/>
      <c r="V14" s="581"/>
      <c r="W14" s="640"/>
      <c r="X14" s="64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562" t="s">
        <v>35</v>
      </c>
      <c r="D4" s="297"/>
      <c r="E4" s="611"/>
      <c r="F4" s="563"/>
      <c r="G4" s="562"/>
      <c r="H4" s="664" t="s">
        <v>18</v>
      </c>
      <c r="I4" s="568"/>
      <c r="J4" s="705"/>
      <c r="K4" s="568" t="s">
        <v>19</v>
      </c>
      <c r="L4" s="820" t="s">
        <v>20</v>
      </c>
      <c r="M4" s="821"/>
      <c r="N4" s="822"/>
      <c r="O4" s="822"/>
      <c r="P4" s="826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47" thickBot="1" x14ac:dyDescent="0.4">
      <c r="A5" s="142" t="s">
        <v>0</v>
      </c>
      <c r="B5" s="119"/>
      <c r="C5" s="98" t="s">
        <v>36</v>
      </c>
      <c r="D5" s="706" t="s">
        <v>37</v>
      </c>
      <c r="E5" s="98" t="s">
        <v>34</v>
      </c>
      <c r="F5" s="104" t="s">
        <v>22</v>
      </c>
      <c r="G5" s="98" t="s">
        <v>33</v>
      </c>
      <c r="H5" s="441" t="s">
        <v>23</v>
      </c>
      <c r="I5" s="441" t="s">
        <v>24</v>
      </c>
      <c r="J5" s="441" t="s">
        <v>25</v>
      </c>
      <c r="K5" s="569" t="s">
        <v>26</v>
      </c>
      <c r="L5" s="460" t="s">
        <v>27</v>
      </c>
      <c r="M5" s="460" t="s">
        <v>99</v>
      </c>
      <c r="N5" s="460" t="s">
        <v>28</v>
      </c>
      <c r="O5" s="517" t="s">
        <v>100</v>
      </c>
      <c r="P5" s="460" t="s">
        <v>101</v>
      </c>
      <c r="Q5" s="460" t="s">
        <v>29</v>
      </c>
      <c r="R5" s="460" t="s">
        <v>30</v>
      </c>
      <c r="S5" s="460" t="s">
        <v>31</v>
      </c>
      <c r="T5" s="460" t="s">
        <v>32</v>
      </c>
      <c r="U5" s="460" t="s">
        <v>102</v>
      </c>
      <c r="V5" s="460" t="s">
        <v>103</v>
      </c>
      <c r="W5" s="460" t="s">
        <v>104</v>
      </c>
      <c r="X5" s="441" t="s">
        <v>105</v>
      </c>
    </row>
    <row r="6" spans="1:24" s="16" customFormat="1" ht="33.75" customHeight="1" x14ac:dyDescent="0.35">
      <c r="A6" s="144" t="s">
        <v>5</v>
      </c>
      <c r="B6" s="121"/>
      <c r="C6" s="153">
        <v>25</v>
      </c>
      <c r="D6" s="258" t="s">
        <v>15</v>
      </c>
      <c r="E6" s="322" t="s">
        <v>45</v>
      </c>
      <c r="F6" s="333">
        <v>150</v>
      </c>
      <c r="G6" s="138"/>
      <c r="H6" s="45">
        <v>0.6</v>
      </c>
      <c r="I6" s="36">
        <v>0.45</v>
      </c>
      <c r="J6" s="46">
        <v>15.45</v>
      </c>
      <c r="K6" s="188">
        <v>70.5</v>
      </c>
      <c r="L6" s="246">
        <v>0.03</v>
      </c>
      <c r="M6" s="45">
        <v>0.05</v>
      </c>
      <c r="N6" s="36">
        <v>7.5</v>
      </c>
      <c r="O6" s="36">
        <v>0</v>
      </c>
      <c r="P6" s="214">
        <v>0</v>
      </c>
      <c r="Q6" s="246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3">
        <v>0.01</v>
      </c>
    </row>
    <row r="7" spans="1:24" s="16" customFormat="1" ht="33.75" customHeight="1" x14ac:dyDescent="0.35">
      <c r="A7" s="105"/>
      <c r="B7" s="124"/>
      <c r="C7" s="99">
        <v>35</v>
      </c>
      <c r="D7" s="307" t="s">
        <v>7</v>
      </c>
      <c r="E7" s="634" t="s">
        <v>64</v>
      </c>
      <c r="F7" s="555">
        <v>200</v>
      </c>
      <c r="G7" s="99"/>
      <c r="H7" s="233">
        <v>4.91</v>
      </c>
      <c r="I7" s="13">
        <v>9.9600000000000009</v>
      </c>
      <c r="J7" s="42">
        <v>9.02</v>
      </c>
      <c r="K7" s="101">
        <v>146.41</v>
      </c>
      <c r="L7" s="233">
        <v>0.04</v>
      </c>
      <c r="M7" s="71">
        <v>0.03</v>
      </c>
      <c r="N7" s="13">
        <v>0.75</v>
      </c>
      <c r="O7" s="13">
        <v>120</v>
      </c>
      <c r="P7" s="23">
        <v>0</v>
      </c>
      <c r="Q7" s="233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7"/>
      <c r="B8" s="124"/>
      <c r="C8" s="99">
        <v>89</v>
      </c>
      <c r="D8" s="307" t="s">
        <v>8</v>
      </c>
      <c r="E8" s="634" t="s">
        <v>81</v>
      </c>
      <c r="F8" s="555">
        <v>90</v>
      </c>
      <c r="G8" s="99"/>
      <c r="H8" s="233">
        <v>18.13</v>
      </c>
      <c r="I8" s="13">
        <v>17.05</v>
      </c>
      <c r="J8" s="42">
        <v>3.69</v>
      </c>
      <c r="K8" s="101">
        <v>240.96</v>
      </c>
      <c r="L8" s="352">
        <v>0.06</v>
      </c>
      <c r="M8" s="90">
        <v>0.13</v>
      </c>
      <c r="N8" s="91">
        <v>1.06</v>
      </c>
      <c r="O8" s="91">
        <v>0</v>
      </c>
      <c r="P8" s="92">
        <v>0</v>
      </c>
      <c r="Q8" s="352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16" customFormat="1" ht="33.75" customHeight="1" x14ac:dyDescent="0.35">
      <c r="A9" s="107"/>
      <c r="B9" s="124"/>
      <c r="C9" s="135">
        <v>53</v>
      </c>
      <c r="D9" s="617" t="s">
        <v>57</v>
      </c>
      <c r="E9" s="307" t="s">
        <v>54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3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7"/>
      <c r="B10" s="124"/>
      <c r="C10" s="205">
        <v>216</v>
      </c>
      <c r="D10" s="175" t="s">
        <v>14</v>
      </c>
      <c r="E10" s="211" t="s">
        <v>109</v>
      </c>
      <c r="F10" s="133">
        <v>200</v>
      </c>
      <c r="G10" s="572"/>
      <c r="H10" s="232">
        <v>0.25</v>
      </c>
      <c r="I10" s="15">
        <v>0</v>
      </c>
      <c r="J10" s="40">
        <v>12.73</v>
      </c>
      <c r="K10" s="186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6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7"/>
      <c r="B11" s="124"/>
      <c r="C11" s="101">
        <v>119</v>
      </c>
      <c r="D11" s="150" t="s">
        <v>10</v>
      </c>
      <c r="E11" s="175" t="s">
        <v>50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7"/>
      <c r="B12" s="124"/>
      <c r="C12" s="129">
        <v>120</v>
      </c>
      <c r="D12" s="150" t="s">
        <v>11</v>
      </c>
      <c r="E12" s="175" t="s">
        <v>42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59">
        <v>39.6</v>
      </c>
      <c r="L12" s="261">
        <v>0.03</v>
      </c>
      <c r="M12" s="19">
        <v>0.02</v>
      </c>
      <c r="N12" s="20">
        <v>0</v>
      </c>
      <c r="O12" s="20">
        <v>0</v>
      </c>
      <c r="P12" s="44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7"/>
      <c r="B13" s="124"/>
      <c r="C13" s="251"/>
      <c r="D13" s="571"/>
      <c r="E13" s="283" t="s">
        <v>16</v>
      </c>
      <c r="F13" s="298">
        <f>F6+F7+F8+F9+F10+F11+F12+60</f>
        <v>890</v>
      </c>
      <c r="G13" s="129"/>
      <c r="H13" s="193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304">
        <f>SUM(K6:K12)</f>
        <v>787.26</v>
      </c>
      <c r="L13" s="193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5">
        <f>SUM(P6:P12)</f>
        <v>0.09</v>
      </c>
      <c r="Q13" s="193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50"/>
      <c r="B14" s="285"/>
      <c r="C14" s="287"/>
      <c r="D14" s="573"/>
      <c r="E14" s="574" t="s">
        <v>17</v>
      </c>
      <c r="F14" s="573"/>
      <c r="G14" s="575"/>
      <c r="H14" s="579"/>
      <c r="I14" s="581"/>
      <c r="J14" s="582"/>
      <c r="K14" s="305">
        <f>K13/23.5</f>
        <v>33.500425531914892</v>
      </c>
      <c r="L14" s="579"/>
      <c r="M14" s="580"/>
      <c r="N14" s="581"/>
      <c r="O14" s="581"/>
      <c r="P14" s="635"/>
      <c r="Q14" s="579"/>
      <c r="R14" s="581"/>
      <c r="S14" s="581"/>
      <c r="T14" s="581"/>
      <c r="U14" s="581"/>
      <c r="V14" s="581"/>
      <c r="W14" s="581"/>
      <c r="X14" s="582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0" customFormat="1" ht="18" x14ac:dyDescent="0.35">
      <c r="B16" s="263"/>
      <c r="C16" s="263"/>
      <c r="D16" s="264"/>
      <c r="E16" s="265"/>
      <c r="F16" s="266"/>
      <c r="G16" s="264"/>
      <c r="H16" s="264"/>
      <c r="I16" s="264"/>
      <c r="J16" s="264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abSelected="1"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4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60"/>
      <c r="C4" s="563" t="s">
        <v>35</v>
      </c>
      <c r="D4" s="628"/>
      <c r="E4" s="629"/>
      <c r="F4" s="562"/>
      <c r="G4" s="563"/>
      <c r="H4" s="568" t="s">
        <v>18</v>
      </c>
      <c r="I4" s="568"/>
      <c r="J4" s="568"/>
      <c r="K4" s="630" t="s">
        <v>19</v>
      </c>
      <c r="L4" s="820" t="s">
        <v>20</v>
      </c>
      <c r="M4" s="821"/>
      <c r="N4" s="822"/>
      <c r="O4" s="822"/>
      <c r="P4" s="822"/>
      <c r="Q4" s="834" t="s">
        <v>21</v>
      </c>
      <c r="R4" s="835"/>
      <c r="S4" s="835"/>
      <c r="T4" s="835"/>
      <c r="U4" s="835"/>
      <c r="V4" s="835"/>
      <c r="W4" s="835"/>
      <c r="X4" s="836"/>
    </row>
    <row r="5" spans="1:24" s="16" customFormat="1" ht="28.5" customHeight="1" thickBot="1" x14ac:dyDescent="0.4">
      <c r="A5" s="142" t="s">
        <v>0</v>
      </c>
      <c r="B5" s="761"/>
      <c r="C5" s="104" t="s">
        <v>36</v>
      </c>
      <c r="D5" s="368" t="s">
        <v>37</v>
      </c>
      <c r="E5" s="104" t="s">
        <v>34</v>
      </c>
      <c r="F5" s="98" t="s">
        <v>22</v>
      </c>
      <c r="G5" s="104" t="s">
        <v>33</v>
      </c>
      <c r="H5" s="441" t="s">
        <v>23</v>
      </c>
      <c r="I5" s="441" t="s">
        <v>24</v>
      </c>
      <c r="J5" s="441" t="s">
        <v>25</v>
      </c>
      <c r="K5" s="643" t="s">
        <v>26</v>
      </c>
      <c r="L5" s="460" t="s">
        <v>27</v>
      </c>
      <c r="M5" s="460" t="s">
        <v>99</v>
      </c>
      <c r="N5" s="460" t="s">
        <v>28</v>
      </c>
      <c r="O5" s="517" t="s">
        <v>100</v>
      </c>
      <c r="P5" s="561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33.75" customHeight="1" x14ac:dyDescent="0.35">
      <c r="A6" s="81" t="s">
        <v>5</v>
      </c>
      <c r="B6" s="138"/>
      <c r="C6" s="524">
        <v>172</v>
      </c>
      <c r="D6" s="614" t="s">
        <v>15</v>
      </c>
      <c r="E6" s="615" t="s">
        <v>117</v>
      </c>
      <c r="F6" s="637">
        <v>60</v>
      </c>
      <c r="G6" s="271"/>
      <c r="H6" s="273">
        <v>1.75</v>
      </c>
      <c r="I6" s="84">
        <v>0.11</v>
      </c>
      <c r="J6" s="86">
        <v>3.55</v>
      </c>
      <c r="K6" s="467">
        <v>21.6</v>
      </c>
      <c r="L6" s="273">
        <v>0.05</v>
      </c>
      <c r="M6" s="84">
        <v>0.02</v>
      </c>
      <c r="N6" s="84">
        <v>2.4</v>
      </c>
      <c r="O6" s="84">
        <v>20</v>
      </c>
      <c r="P6" s="85">
        <v>0</v>
      </c>
      <c r="Q6" s="273">
        <v>10.56</v>
      </c>
      <c r="R6" s="84">
        <v>32.36</v>
      </c>
      <c r="S6" s="84">
        <v>10.96</v>
      </c>
      <c r="T6" s="84">
        <v>0.37</v>
      </c>
      <c r="U6" s="84">
        <v>49.3</v>
      </c>
      <c r="V6" s="84">
        <v>4.0000000000000001E-3</v>
      </c>
      <c r="W6" s="84">
        <v>1E-3</v>
      </c>
      <c r="X6" s="86">
        <v>0.03</v>
      </c>
    </row>
    <row r="7" spans="1:24" s="16" customFormat="1" ht="33.75" customHeight="1" x14ac:dyDescent="0.35">
      <c r="A7" s="79"/>
      <c r="B7" s="179" t="s">
        <v>69</v>
      </c>
      <c r="C7" s="525">
        <v>37</v>
      </c>
      <c r="D7" s="466" t="s">
        <v>7</v>
      </c>
      <c r="E7" s="289" t="s">
        <v>51</v>
      </c>
      <c r="F7" s="534">
        <v>200</v>
      </c>
      <c r="G7" s="162"/>
      <c r="H7" s="317">
        <v>5.78</v>
      </c>
      <c r="I7" s="54">
        <v>5.5</v>
      </c>
      <c r="J7" s="69">
        <v>10.8</v>
      </c>
      <c r="K7" s="315">
        <v>115.7</v>
      </c>
      <c r="L7" s="317">
        <v>7.0000000000000007E-2</v>
      </c>
      <c r="M7" s="54">
        <v>7.0000000000000007E-2</v>
      </c>
      <c r="N7" s="54">
        <v>5.69</v>
      </c>
      <c r="O7" s="54">
        <v>110</v>
      </c>
      <c r="P7" s="55">
        <v>0</v>
      </c>
      <c r="Q7" s="317">
        <v>14.22</v>
      </c>
      <c r="R7" s="54">
        <v>82.61</v>
      </c>
      <c r="S7" s="54">
        <v>21.99</v>
      </c>
      <c r="T7" s="54">
        <v>1.22</v>
      </c>
      <c r="U7" s="54">
        <v>398.71</v>
      </c>
      <c r="V7" s="54">
        <v>5.0000000000000001E-3</v>
      </c>
      <c r="W7" s="54">
        <v>0</v>
      </c>
      <c r="X7" s="69">
        <v>0.04</v>
      </c>
    </row>
    <row r="8" spans="1:24" s="16" customFormat="1" ht="33.75" customHeight="1" x14ac:dyDescent="0.35">
      <c r="A8" s="82"/>
      <c r="B8" s="179" t="s">
        <v>69</v>
      </c>
      <c r="C8" s="525">
        <v>85</v>
      </c>
      <c r="D8" s="466" t="s">
        <v>8</v>
      </c>
      <c r="E8" s="289" t="s">
        <v>143</v>
      </c>
      <c r="F8" s="493">
        <v>90</v>
      </c>
      <c r="G8" s="162"/>
      <c r="H8" s="317">
        <v>13.81</v>
      </c>
      <c r="I8" s="54">
        <v>7.8</v>
      </c>
      <c r="J8" s="69">
        <v>7.21</v>
      </c>
      <c r="K8" s="315">
        <v>154.13</v>
      </c>
      <c r="L8" s="317">
        <v>0.18</v>
      </c>
      <c r="M8" s="54">
        <v>1.37</v>
      </c>
      <c r="N8" s="54">
        <v>10.33</v>
      </c>
      <c r="O8" s="54">
        <v>3920</v>
      </c>
      <c r="P8" s="55">
        <v>0.96</v>
      </c>
      <c r="Q8" s="317">
        <v>16.170000000000002</v>
      </c>
      <c r="R8" s="54">
        <v>221.57</v>
      </c>
      <c r="S8" s="54">
        <v>14.02</v>
      </c>
      <c r="T8" s="54">
        <v>4.8</v>
      </c>
      <c r="U8" s="54">
        <v>194.11</v>
      </c>
      <c r="V8" s="54">
        <v>5.0000000000000001E-3</v>
      </c>
      <c r="W8" s="54">
        <v>2.8000000000000001E-2</v>
      </c>
      <c r="X8" s="69">
        <v>0</v>
      </c>
    </row>
    <row r="9" spans="1:24" s="16" customFormat="1" ht="33.75" customHeight="1" x14ac:dyDescent="0.35">
      <c r="A9" s="82"/>
      <c r="B9" s="134"/>
      <c r="C9" s="509">
        <v>64</v>
      </c>
      <c r="D9" s="204" t="s">
        <v>44</v>
      </c>
      <c r="E9" s="336" t="s">
        <v>65</v>
      </c>
      <c r="F9" s="219">
        <v>150</v>
      </c>
      <c r="G9" s="100"/>
      <c r="H9" s="239">
        <v>6.76</v>
      </c>
      <c r="I9" s="75">
        <v>3.93</v>
      </c>
      <c r="J9" s="202">
        <v>41.29</v>
      </c>
      <c r="K9" s="351">
        <v>227.48</v>
      </c>
      <c r="L9" s="239">
        <v>0.08</v>
      </c>
      <c r="M9" s="75">
        <v>0.03</v>
      </c>
      <c r="N9" s="75">
        <v>0</v>
      </c>
      <c r="O9" s="75">
        <v>10</v>
      </c>
      <c r="P9" s="76">
        <v>0.06</v>
      </c>
      <c r="Q9" s="239">
        <v>13.22</v>
      </c>
      <c r="R9" s="75">
        <v>50.76</v>
      </c>
      <c r="S9" s="75">
        <v>9.1199999999999992</v>
      </c>
      <c r="T9" s="75">
        <v>0.92</v>
      </c>
      <c r="U9" s="75">
        <v>72.489999999999995</v>
      </c>
      <c r="V9" s="75">
        <v>1E-3</v>
      </c>
      <c r="W9" s="75">
        <v>0</v>
      </c>
      <c r="X9" s="202">
        <v>0.01</v>
      </c>
    </row>
    <row r="10" spans="1:24" s="16" customFormat="1" ht="43.5" customHeight="1" x14ac:dyDescent="0.35">
      <c r="A10" s="82"/>
      <c r="B10" s="134"/>
      <c r="C10" s="134">
        <v>95</v>
      </c>
      <c r="D10" s="617" t="s">
        <v>14</v>
      </c>
      <c r="E10" s="554" t="s">
        <v>126</v>
      </c>
      <c r="F10" s="618">
        <v>200</v>
      </c>
      <c r="G10" s="134"/>
      <c r="H10" s="261">
        <v>0</v>
      </c>
      <c r="I10" s="20">
        <v>0</v>
      </c>
      <c r="J10" s="21">
        <v>20</v>
      </c>
      <c r="K10" s="189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32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82"/>
      <c r="B11" s="134"/>
      <c r="C11" s="522">
        <v>119</v>
      </c>
      <c r="D11" s="204" t="s">
        <v>10</v>
      </c>
      <c r="E11" s="151" t="s">
        <v>50</v>
      </c>
      <c r="F11" s="134">
        <v>30</v>
      </c>
      <c r="G11" s="165"/>
      <c r="H11" s="261">
        <v>2.2799999999999998</v>
      </c>
      <c r="I11" s="20">
        <v>0.24</v>
      </c>
      <c r="J11" s="44">
        <v>14.76</v>
      </c>
      <c r="K11" s="384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82"/>
      <c r="B12" s="134"/>
      <c r="C12" s="509">
        <v>120</v>
      </c>
      <c r="D12" s="204" t="s">
        <v>11</v>
      </c>
      <c r="E12" s="151" t="s">
        <v>42</v>
      </c>
      <c r="F12" s="134">
        <v>20</v>
      </c>
      <c r="G12" s="165"/>
      <c r="H12" s="261">
        <v>1.32</v>
      </c>
      <c r="I12" s="20">
        <v>0.24</v>
      </c>
      <c r="J12" s="44">
        <v>8.0399999999999991</v>
      </c>
      <c r="K12" s="384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2"/>
      <c r="B13" s="178" t="s">
        <v>67</v>
      </c>
      <c r="C13" s="452"/>
      <c r="D13" s="171"/>
      <c r="E13" s="389" t="s">
        <v>16</v>
      </c>
      <c r="F13" s="281" t="e">
        <f>F6+#REF!+#REF!+F9+F10+F11+F12</f>
        <v>#REF!</v>
      </c>
      <c r="G13" s="430"/>
      <c r="H13" s="194" t="e">
        <f>H6+#REF!+#REF!+H9+H10+H11+H12</f>
        <v>#REF!</v>
      </c>
      <c r="I13" s="22" t="e">
        <f>I6+#REF!+#REF!+I9+I10+I11+I12</f>
        <v>#REF!</v>
      </c>
      <c r="J13" s="60" t="e">
        <f>J6+#REF!+#REF!+J9+J10+J11+J12</f>
        <v>#REF!</v>
      </c>
      <c r="K13" s="422" t="e">
        <f>K6+#REF!+#REF!+K9+K10+K11+K12</f>
        <v>#REF!</v>
      </c>
      <c r="L13" s="194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1" t="e">
        <f>P6+#REF!+#REF!+P9+P10+P11+P12</f>
        <v>#REF!</v>
      </c>
      <c r="Q13" s="194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0" t="e">
        <f>X6+#REF!+#REF!+X9+X10+X11+X12</f>
        <v>#REF!</v>
      </c>
    </row>
    <row r="14" spans="1:24" s="16" customFormat="1" ht="33.75" customHeight="1" x14ac:dyDescent="0.35">
      <c r="A14" s="82"/>
      <c r="B14" s="230" t="s">
        <v>69</v>
      </c>
      <c r="C14" s="526"/>
      <c r="D14" s="393"/>
      <c r="E14" s="394" t="s">
        <v>16</v>
      </c>
      <c r="F14" s="280">
        <f>F6+F7+F8+F9+F10+F11+F12</f>
        <v>750</v>
      </c>
      <c r="G14" s="431"/>
      <c r="H14" s="294">
        <f>H6+H7+H8+H9+H10+H11+H12</f>
        <v>31.700000000000003</v>
      </c>
      <c r="I14" s="53">
        <f>I6+I7+I8+I9+I10+I11+I12</f>
        <v>17.819999999999997</v>
      </c>
      <c r="J14" s="70">
        <f>J6+J7+J8+J9+J10+J11+J12</f>
        <v>105.65</v>
      </c>
      <c r="K14" s="432">
        <f>K6+K7+K8+K9+K10+K11+K12</f>
        <v>709.61</v>
      </c>
      <c r="L14" s="294">
        <f>L6+L7+L8+L9+L10+L11+L12</f>
        <v>0.54</v>
      </c>
      <c r="M14" s="53">
        <f>M6+M7+M8+M9+M10+M11+M12</f>
        <v>1.6200000000000003</v>
      </c>
      <c r="N14" s="53">
        <f>N6+N7+N8+N9+N10+N11+N12</f>
        <v>21.42</v>
      </c>
      <c r="O14" s="53">
        <f>O6+O7+O8+O9+O10+O11+O12</f>
        <v>4139.2</v>
      </c>
      <c r="P14" s="686">
        <f>P6+P7+P8+P9+P10+P11+P12</f>
        <v>1.98</v>
      </c>
      <c r="Q14" s="294">
        <f>Q6+Q7+Q8+Q9+Q10+Q11+Q12</f>
        <v>66.13</v>
      </c>
      <c r="R14" s="53">
        <f>R6+R7+R8+R9+R10+R11+R12</f>
        <v>436.79999999999995</v>
      </c>
      <c r="S14" s="53">
        <f>S6+S7+S8+S9+S10+S11+S12</f>
        <v>69.69</v>
      </c>
      <c r="T14" s="53">
        <f>T6+T7+T8+T9+T10+T11+T12</f>
        <v>8.44</v>
      </c>
      <c r="U14" s="53">
        <f>U6+U7+U8+U9+U10+U11+U12</f>
        <v>789.66</v>
      </c>
      <c r="V14" s="53">
        <f>V6+V7+V8+V9+V10+V11+V12</f>
        <v>1.7000000000000005E-2</v>
      </c>
      <c r="W14" s="53">
        <f>W6+W7+W8+W9+W10+W11+W12</f>
        <v>3.2000000000000001E-2</v>
      </c>
      <c r="X14" s="70">
        <f>X6+X7+X8+X9+X10+X11+X12</f>
        <v>4.43</v>
      </c>
    </row>
    <row r="15" spans="1:24" s="16" customFormat="1" ht="33.75" customHeight="1" x14ac:dyDescent="0.35">
      <c r="A15" s="82"/>
      <c r="B15" s="229" t="s">
        <v>67</v>
      </c>
      <c r="C15" s="463"/>
      <c r="D15" s="395"/>
      <c r="E15" s="389" t="s">
        <v>17</v>
      </c>
      <c r="F15" s="396"/>
      <c r="G15" s="397"/>
      <c r="H15" s="390"/>
      <c r="I15" s="391"/>
      <c r="J15" s="392"/>
      <c r="K15" s="405" t="e">
        <f>K13/23.5</f>
        <v>#REF!</v>
      </c>
      <c r="L15" s="390"/>
      <c r="M15" s="391"/>
      <c r="N15" s="391"/>
      <c r="O15" s="391"/>
      <c r="P15" s="434"/>
      <c r="Q15" s="390"/>
      <c r="R15" s="391"/>
      <c r="S15" s="391"/>
      <c r="T15" s="391"/>
      <c r="U15" s="391"/>
      <c r="V15" s="391"/>
      <c r="W15" s="391"/>
      <c r="X15" s="392"/>
    </row>
    <row r="16" spans="1:24" s="16" customFormat="1" ht="33.75" customHeight="1" thickBot="1" x14ac:dyDescent="0.4">
      <c r="A16" s="332"/>
      <c r="B16" s="181" t="s">
        <v>69</v>
      </c>
      <c r="C16" s="455"/>
      <c r="D16" s="398"/>
      <c r="E16" s="553" t="s">
        <v>17</v>
      </c>
      <c r="F16" s="400"/>
      <c r="G16" s="163"/>
      <c r="H16" s="401"/>
      <c r="I16" s="402"/>
      <c r="J16" s="403"/>
      <c r="K16" s="404">
        <f>K14/23.5</f>
        <v>30.196170212765956</v>
      </c>
      <c r="L16" s="401"/>
      <c r="M16" s="402"/>
      <c r="N16" s="402"/>
      <c r="O16" s="402"/>
      <c r="P16" s="435"/>
      <c r="Q16" s="401"/>
      <c r="R16" s="402"/>
      <c r="S16" s="402"/>
      <c r="T16" s="402"/>
      <c r="U16" s="402"/>
      <c r="V16" s="402"/>
      <c r="W16" s="402"/>
      <c r="X16" s="40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56" t="s">
        <v>59</v>
      </c>
      <c r="B18" s="754"/>
      <c r="C18" s="557"/>
      <c r="D18" s="558"/>
      <c r="E18" s="25"/>
      <c r="F18" s="26"/>
      <c r="G18" s="11"/>
      <c r="H18" s="9"/>
      <c r="I18" s="11"/>
      <c r="J18" s="11"/>
    </row>
    <row r="19" spans="1:14" ht="18" x14ac:dyDescent="0.35">
      <c r="A19" s="559" t="s">
        <v>60</v>
      </c>
      <c r="B19" s="750"/>
      <c r="C19" s="560"/>
      <c r="D19" s="560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762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52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39"/>
      <c r="B4" s="717"/>
      <c r="C4" s="562" t="s">
        <v>35</v>
      </c>
      <c r="D4" s="240"/>
      <c r="E4" s="611"/>
      <c r="F4" s="840" t="s">
        <v>22</v>
      </c>
      <c r="G4" s="563"/>
      <c r="H4" s="568" t="s">
        <v>18</v>
      </c>
      <c r="I4" s="568"/>
      <c r="J4" s="568"/>
      <c r="K4" s="630" t="s">
        <v>19</v>
      </c>
      <c r="L4" s="820" t="s">
        <v>20</v>
      </c>
      <c r="M4" s="821"/>
      <c r="N4" s="822"/>
      <c r="O4" s="822"/>
      <c r="P4" s="826"/>
      <c r="Q4" s="827" t="s">
        <v>21</v>
      </c>
      <c r="R4" s="828"/>
      <c r="S4" s="828"/>
      <c r="T4" s="828"/>
      <c r="U4" s="828"/>
      <c r="V4" s="828"/>
      <c r="W4" s="828"/>
      <c r="X4" s="829"/>
    </row>
    <row r="5" spans="1:24" s="16" customFormat="1" ht="28.5" customHeight="1" thickBot="1" x14ac:dyDescent="0.4">
      <c r="A5" s="309" t="s">
        <v>0</v>
      </c>
      <c r="B5" s="711"/>
      <c r="C5" s="98" t="s">
        <v>36</v>
      </c>
      <c r="D5" s="612" t="s">
        <v>37</v>
      </c>
      <c r="E5" s="98" t="s">
        <v>34</v>
      </c>
      <c r="F5" s="841"/>
      <c r="G5" s="104" t="s">
        <v>33</v>
      </c>
      <c r="H5" s="441" t="s">
        <v>23</v>
      </c>
      <c r="I5" s="441" t="s">
        <v>24</v>
      </c>
      <c r="J5" s="441" t="s">
        <v>25</v>
      </c>
      <c r="K5" s="643" t="s">
        <v>26</v>
      </c>
      <c r="L5" s="330" t="s">
        <v>27</v>
      </c>
      <c r="M5" s="330" t="s">
        <v>99</v>
      </c>
      <c r="N5" s="330" t="s">
        <v>28</v>
      </c>
      <c r="O5" s="440" t="s">
        <v>100</v>
      </c>
      <c r="P5" s="330" t="s">
        <v>101</v>
      </c>
      <c r="Q5" s="330" t="s">
        <v>29</v>
      </c>
      <c r="R5" s="330" t="s">
        <v>30</v>
      </c>
      <c r="S5" s="330" t="s">
        <v>31</v>
      </c>
      <c r="T5" s="330" t="s">
        <v>32</v>
      </c>
      <c r="U5" s="330" t="s">
        <v>102</v>
      </c>
      <c r="V5" s="330" t="s">
        <v>103</v>
      </c>
      <c r="W5" s="330" t="s">
        <v>104</v>
      </c>
      <c r="X5" s="441" t="s">
        <v>105</v>
      </c>
    </row>
    <row r="6" spans="1:24" s="16" customFormat="1" ht="26.5" customHeight="1" x14ac:dyDescent="0.35">
      <c r="A6" s="73" t="s">
        <v>4</v>
      </c>
      <c r="B6" s="363"/>
      <c r="C6" s="524">
        <v>28</v>
      </c>
      <c r="D6" s="614" t="s">
        <v>15</v>
      </c>
      <c r="E6" s="615" t="s">
        <v>123</v>
      </c>
      <c r="F6" s="616">
        <v>60</v>
      </c>
      <c r="G6" s="270"/>
      <c r="H6" s="273">
        <v>0.48</v>
      </c>
      <c r="I6" s="84">
        <v>0.6</v>
      </c>
      <c r="J6" s="86">
        <v>1.56</v>
      </c>
      <c r="K6" s="467">
        <v>8.4</v>
      </c>
      <c r="L6" s="273">
        <v>0.02</v>
      </c>
      <c r="M6" s="84">
        <v>0.02</v>
      </c>
      <c r="N6" s="84">
        <v>6</v>
      </c>
      <c r="O6" s="84">
        <v>10</v>
      </c>
      <c r="P6" s="85">
        <v>0</v>
      </c>
      <c r="Q6" s="273">
        <v>13.8</v>
      </c>
      <c r="R6" s="84">
        <v>25.2</v>
      </c>
      <c r="S6" s="84">
        <v>8.4</v>
      </c>
      <c r="T6" s="84">
        <v>0.36</v>
      </c>
      <c r="U6" s="84">
        <v>117.6</v>
      </c>
      <c r="V6" s="84">
        <v>0</v>
      </c>
      <c r="W6" s="84">
        <v>0</v>
      </c>
      <c r="X6" s="86">
        <v>0</v>
      </c>
    </row>
    <row r="7" spans="1:24" s="35" customFormat="1" ht="37.5" customHeight="1" x14ac:dyDescent="0.35">
      <c r="A7" s="87"/>
      <c r="B7" s="151"/>
      <c r="C7" s="509">
        <v>75</v>
      </c>
      <c r="D7" s="204" t="s">
        <v>8</v>
      </c>
      <c r="E7" s="151" t="s">
        <v>106</v>
      </c>
      <c r="F7" s="100">
        <v>90</v>
      </c>
      <c r="G7" s="151"/>
      <c r="H7" s="232">
        <v>12.86</v>
      </c>
      <c r="I7" s="15">
        <v>1.65</v>
      </c>
      <c r="J7" s="18">
        <v>4.9400000000000004</v>
      </c>
      <c r="K7" s="543">
        <v>84.8</v>
      </c>
      <c r="L7" s="232">
        <v>0.08</v>
      </c>
      <c r="M7" s="15">
        <v>0.09</v>
      </c>
      <c r="N7" s="15">
        <v>1.36</v>
      </c>
      <c r="O7" s="15">
        <v>170</v>
      </c>
      <c r="P7" s="18">
        <v>0.16</v>
      </c>
      <c r="Q7" s="232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0">
        <v>0.51</v>
      </c>
    </row>
    <row r="8" spans="1:24" s="35" customFormat="1" ht="26.25" customHeight="1" x14ac:dyDescent="0.35">
      <c r="A8" s="87"/>
      <c r="B8" s="151"/>
      <c r="C8" s="509">
        <v>226</v>
      </c>
      <c r="D8" s="204" t="s">
        <v>57</v>
      </c>
      <c r="E8" s="336" t="s">
        <v>131</v>
      </c>
      <c r="F8" s="583">
        <v>150</v>
      </c>
      <c r="G8" s="134"/>
      <c r="H8" s="261">
        <v>3.23</v>
      </c>
      <c r="I8" s="20">
        <v>5.1100000000000003</v>
      </c>
      <c r="J8" s="21">
        <v>25.3</v>
      </c>
      <c r="K8" s="275">
        <v>159.79</v>
      </c>
      <c r="L8" s="261">
        <v>0.15</v>
      </c>
      <c r="M8" s="20">
        <v>0.1</v>
      </c>
      <c r="N8" s="20">
        <v>13.63</v>
      </c>
      <c r="O8" s="20">
        <v>20</v>
      </c>
      <c r="P8" s="21">
        <v>0.06</v>
      </c>
      <c r="Q8" s="261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4">
        <v>0.05</v>
      </c>
    </row>
    <row r="9" spans="1:24" s="35" customFormat="1" ht="23.25" customHeight="1" x14ac:dyDescent="0.35">
      <c r="A9" s="87"/>
      <c r="B9" s="151"/>
      <c r="C9" s="509">
        <v>102</v>
      </c>
      <c r="D9" s="204" t="s">
        <v>14</v>
      </c>
      <c r="E9" s="336" t="s">
        <v>74</v>
      </c>
      <c r="F9" s="583">
        <v>200</v>
      </c>
      <c r="G9" s="151"/>
      <c r="H9" s="261">
        <v>0.83</v>
      </c>
      <c r="I9" s="20">
        <v>0.04</v>
      </c>
      <c r="J9" s="44">
        <v>15.16</v>
      </c>
      <c r="K9" s="384">
        <v>64.22</v>
      </c>
      <c r="L9" s="261">
        <v>0.01</v>
      </c>
      <c r="M9" s="20">
        <v>0.03</v>
      </c>
      <c r="N9" s="20">
        <v>0.27</v>
      </c>
      <c r="O9" s="20">
        <v>60</v>
      </c>
      <c r="P9" s="21">
        <v>0</v>
      </c>
      <c r="Q9" s="261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4">
        <v>0.01</v>
      </c>
    </row>
    <row r="10" spans="1:24" s="35" customFormat="1" ht="23.25" customHeight="1" x14ac:dyDescent="0.35">
      <c r="A10" s="87"/>
      <c r="B10" s="151"/>
      <c r="C10" s="148">
        <v>119</v>
      </c>
      <c r="D10" s="175" t="s">
        <v>10</v>
      </c>
      <c r="E10" s="150" t="s">
        <v>50</v>
      </c>
      <c r="F10" s="100">
        <v>45</v>
      </c>
      <c r="G10" s="134"/>
      <c r="H10" s="261">
        <v>3.42</v>
      </c>
      <c r="I10" s="20">
        <v>0.36</v>
      </c>
      <c r="J10" s="44">
        <v>22.14</v>
      </c>
      <c r="K10" s="275">
        <v>105.75</v>
      </c>
      <c r="L10" s="261">
        <v>0.05</v>
      </c>
      <c r="M10" s="20">
        <v>0.01</v>
      </c>
      <c r="N10" s="20">
        <v>0</v>
      </c>
      <c r="O10" s="20">
        <v>0</v>
      </c>
      <c r="P10" s="21">
        <v>0</v>
      </c>
      <c r="Q10" s="26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35" customFormat="1" ht="23.25" customHeight="1" x14ac:dyDescent="0.35">
      <c r="A11" s="87"/>
      <c r="B11" s="151"/>
      <c r="C11" s="509">
        <v>120</v>
      </c>
      <c r="D11" s="204" t="s">
        <v>11</v>
      </c>
      <c r="E11" s="151" t="s">
        <v>9</v>
      </c>
      <c r="F11" s="165">
        <v>30</v>
      </c>
      <c r="G11" s="778"/>
      <c r="H11" s="261">
        <v>1.98</v>
      </c>
      <c r="I11" s="20">
        <v>0.36</v>
      </c>
      <c r="J11" s="44">
        <v>12.06</v>
      </c>
      <c r="K11" s="260">
        <v>59.4</v>
      </c>
      <c r="L11" s="261">
        <v>0.05</v>
      </c>
      <c r="M11" s="20">
        <v>0.02</v>
      </c>
      <c r="N11" s="20">
        <v>0</v>
      </c>
      <c r="O11" s="20">
        <v>0</v>
      </c>
      <c r="P11" s="21">
        <v>0</v>
      </c>
      <c r="Q11" s="26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4">
        <v>0.01</v>
      </c>
    </row>
    <row r="12" spans="1:24" s="35" customFormat="1" ht="23.25" customHeight="1" x14ac:dyDescent="0.35">
      <c r="A12" s="87"/>
      <c r="B12" s="151"/>
      <c r="C12" s="509"/>
      <c r="D12" s="204"/>
      <c r="E12" s="292" t="s">
        <v>16</v>
      </c>
      <c r="F12" s="345">
        <f>F6+F7+F8+F9+F10+F11</f>
        <v>575</v>
      </c>
      <c r="G12" s="134"/>
      <c r="H12" s="195">
        <f t="shared" ref="H12:X12" si="0">H6+H7+H8+H9+H10+H11</f>
        <v>22.8</v>
      </c>
      <c r="I12" s="33">
        <f t="shared" si="0"/>
        <v>8.120000000000001</v>
      </c>
      <c r="J12" s="253">
        <f t="shared" si="0"/>
        <v>81.16</v>
      </c>
      <c r="K12" s="257">
        <f t="shared" si="0"/>
        <v>482.36</v>
      </c>
      <c r="L12" s="195">
        <f t="shared" si="0"/>
        <v>0.36</v>
      </c>
      <c r="M12" s="33">
        <f t="shared" si="0"/>
        <v>0.27</v>
      </c>
      <c r="N12" s="33">
        <f t="shared" si="0"/>
        <v>21.26</v>
      </c>
      <c r="O12" s="33">
        <f t="shared" si="0"/>
        <v>260</v>
      </c>
      <c r="P12" s="253">
        <f t="shared" si="0"/>
        <v>0.22</v>
      </c>
      <c r="Q12" s="195">
        <f t="shared" si="0"/>
        <v>112.25000000000001</v>
      </c>
      <c r="R12" s="33">
        <f t="shared" si="0"/>
        <v>372.46999999999997</v>
      </c>
      <c r="S12" s="33">
        <f t="shared" si="0"/>
        <v>125.53999999999999</v>
      </c>
      <c r="T12" s="33">
        <f t="shared" si="0"/>
        <v>4.78</v>
      </c>
      <c r="U12" s="33">
        <f t="shared" si="0"/>
        <v>1625.98</v>
      </c>
      <c r="V12" s="33">
        <f t="shared" si="0"/>
        <v>0.121</v>
      </c>
      <c r="W12" s="33">
        <f t="shared" si="0"/>
        <v>1.7000000000000001E-2</v>
      </c>
      <c r="X12" s="62">
        <f t="shared" si="0"/>
        <v>7.11</v>
      </c>
    </row>
    <row r="13" spans="1:24" s="35" customFormat="1" ht="38.25" customHeight="1" thickBot="1" x14ac:dyDescent="0.4">
      <c r="A13" s="87"/>
      <c r="B13" s="241"/>
      <c r="C13" s="254"/>
      <c r="D13" s="364"/>
      <c r="E13" s="323" t="s">
        <v>17</v>
      </c>
      <c r="F13" s="201"/>
      <c r="G13" s="137"/>
      <c r="H13" s="197"/>
      <c r="I13" s="49"/>
      <c r="J13" s="128"/>
      <c r="K13" s="809">
        <f>K12/23.5</f>
        <v>20.525957446808512</v>
      </c>
      <c r="L13" s="197"/>
      <c r="M13" s="49"/>
      <c r="N13" s="49"/>
      <c r="O13" s="49"/>
      <c r="P13" s="128"/>
      <c r="Q13" s="197"/>
      <c r="R13" s="49"/>
      <c r="S13" s="49"/>
      <c r="T13" s="49"/>
      <c r="U13" s="49"/>
      <c r="V13" s="49"/>
      <c r="W13" s="49"/>
      <c r="X13" s="117"/>
    </row>
    <row r="14" spans="1:24" s="16" customFormat="1" ht="33.75" customHeight="1" x14ac:dyDescent="0.35">
      <c r="A14" s="372" t="s">
        <v>5</v>
      </c>
      <c r="B14" s="642"/>
      <c r="C14" s="514">
        <v>13</v>
      </c>
      <c r="D14" s="363" t="s">
        <v>6</v>
      </c>
      <c r="E14" s="645" t="s">
        <v>52</v>
      </c>
      <c r="F14" s="646">
        <v>60</v>
      </c>
      <c r="G14" s="138"/>
      <c r="H14" s="319">
        <v>1.1200000000000001</v>
      </c>
      <c r="I14" s="47">
        <v>4.2699999999999996</v>
      </c>
      <c r="J14" s="48">
        <v>6.02</v>
      </c>
      <c r="K14" s="542">
        <v>68.62</v>
      </c>
      <c r="L14" s="319">
        <v>0.03</v>
      </c>
      <c r="M14" s="47">
        <v>0.04</v>
      </c>
      <c r="N14" s="47">
        <v>3.29</v>
      </c>
      <c r="O14" s="47">
        <v>450</v>
      </c>
      <c r="P14" s="361">
        <v>0</v>
      </c>
      <c r="Q14" s="319">
        <v>14.45</v>
      </c>
      <c r="R14" s="47">
        <v>29.75</v>
      </c>
      <c r="S14" s="47">
        <v>18.420000000000002</v>
      </c>
      <c r="T14" s="47">
        <v>0.54</v>
      </c>
      <c r="U14" s="47">
        <v>161.77000000000001</v>
      </c>
      <c r="V14" s="47">
        <v>3.0000000000000001E-3</v>
      </c>
      <c r="W14" s="47">
        <v>1E-3</v>
      </c>
      <c r="X14" s="48">
        <v>0.02</v>
      </c>
    </row>
    <row r="15" spans="1:24" s="16" customFormat="1" ht="33.75" customHeight="1" x14ac:dyDescent="0.35">
      <c r="A15" s="80"/>
      <c r="B15" s="151"/>
      <c r="C15" s="147">
        <v>34</v>
      </c>
      <c r="D15" s="617" t="s">
        <v>7</v>
      </c>
      <c r="E15" s="554" t="s">
        <v>70</v>
      </c>
      <c r="F15" s="618">
        <v>200</v>
      </c>
      <c r="G15" s="135"/>
      <c r="H15" s="233">
        <v>9.19</v>
      </c>
      <c r="I15" s="13">
        <v>5.64</v>
      </c>
      <c r="J15" s="42">
        <v>13.63</v>
      </c>
      <c r="K15" s="276">
        <v>141.18</v>
      </c>
      <c r="L15" s="233">
        <v>0.16</v>
      </c>
      <c r="M15" s="13">
        <v>0.08</v>
      </c>
      <c r="N15" s="13">
        <v>2.73</v>
      </c>
      <c r="O15" s="13">
        <v>110</v>
      </c>
      <c r="P15" s="23">
        <v>0</v>
      </c>
      <c r="Q15" s="233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2">
        <v>0.03</v>
      </c>
    </row>
    <row r="16" spans="1:24" s="16" customFormat="1" ht="33.75" customHeight="1" x14ac:dyDescent="0.35">
      <c r="A16" s="541"/>
      <c r="B16" s="178" t="s">
        <v>67</v>
      </c>
      <c r="C16" s="452">
        <v>152</v>
      </c>
      <c r="D16" s="592" t="s">
        <v>8</v>
      </c>
      <c r="E16" s="538" t="s">
        <v>132</v>
      </c>
      <c r="F16" s="593">
        <v>90</v>
      </c>
      <c r="G16" s="178"/>
      <c r="H16" s="293">
        <v>17.25</v>
      </c>
      <c r="I16" s="58">
        <v>14.98</v>
      </c>
      <c r="J16" s="59">
        <v>7.87</v>
      </c>
      <c r="K16" s="485">
        <v>235.78</v>
      </c>
      <c r="L16" s="293">
        <v>7.0000000000000007E-2</v>
      </c>
      <c r="M16" s="58">
        <v>0.12</v>
      </c>
      <c r="N16" s="58">
        <v>0.81</v>
      </c>
      <c r="O16" s="58">
        <v>10</v>
      </c>
      <c r="P16" s="112">
        <v>0.02</v>
      </c>
      <c r="Q16" s="293">
        <v>24.88</v>
      </c>
      <c r="R16" s="58">
        <v>155.37</v>
      </c>
      <c r="S16" s="58">
        <v>19.91</v>
      </c>
      <c r="T16" s="58">
        <v>1.72</v>
      </c>
      <c r="U16" s="58">
        <v>234.74</v>
      </c>
      <c r="V16" s="58">
        <v>6.0000000000000001E-3</v>
      </c>
      <c r="W16" s="58">
        <v>1E-3</v>
      </c>
      <c r="X16" s="59">
        <v>0.08</v>
      </c>
    </row>
    <row r="17" spans="1:24" s="16" customFormat="1" ht="33.75" customHeight="1" x14ac:dyDescent="0.35">
      <c r="A17" s="541"/>
      <c r="B17" s="179" t="s">
        <v>69</v>
      </c>
      <c r="C17" s="525">
        <v>126</v>
      </c>
      <c r="D17" s="466" t="s">
        <v>8</v>
      </c>
      <c r="E17" s="533" t="s">
        <v>130</v>
      </c>
      <c r="F17" s="594">
        <v>90</v>
      </c>
      <c r="G17" s="179"/>
      <c r="H17" s="234">
        <v>18.489999999999998</v>
      </c>
      <c r="I17" s="61">
        <v>18.54</v>
      </c>
      <c r="J17" s="110">
        <v>3.59</v>
      </c>
      <c r="K17" s="519">
        <v>256</v>
      </c>
      <c r="L17" s="234">
        <v>0.06</v>
      </c>
      <c r="M17" s="61">
        <v>0.14000000000000001</v>
      </c>
      <c r="N17" s="61">
        <v>1.08</v>
      </c>
      <c r="O17" s="61">
        <v>10</v>
      </c>
      <c r="P17" s="446">
        <v>0.04</v>
      </c>
      <c r="Q17" s="234">
        <v>32.39</v>
      </c>
      <c r="R17" s="61">
        <v>188.9</v>
      </c>
      <c r="S17" s="61">
        <v>24.33</v>
      </c>
      <c r="T17" s="61">
        <v>2.57</v>
      </c>
      <c r="U17" s="61">
        <v>330.48</v>
      </c>
      <c r="V17" s="61">
        <v>8.9999999999999993E-3</v>
      </c>
      <c r="W17" s="61">
        <v>0</v>
      </c>
      <c r="X17" s="110">
        <v>0.06</v>
      </c>
    </row>
    <row r="18" spans="1:24" s="16" customFormat="1" ht="33.75" customHeight="1" x14ac:dyDescent="0.35">
      <c r="A18" s="89"/>
      <c r="B18" s="596"/>
      <c r="C18" s="146">
        <v>54</v>
      </c>
      <c r="D18" s="175" t="s">
        <v>57</v>
      </c>
      <c r="E18" s="150" t="s">
        <v>39</v>
      </c>
      <c r="F18" s="129">
        <v>150</v>
      </c>
      <c r="G18" s="133"/>
      <c r="H18" s="261">
        <v>7.26</v>
      </c>
      <c r="I18" s="20">
        <v>4.96</v>
      </c>
      <c r="J18" s="44">
        <v>31.76</v>
      </c>
      <c r="K18" s="275">
        <v>198.84</v>
      </c>
      <c r="L18" s="261">
        <v>0.19</v>
      </c>
      <c r="M18" s="20">
        <v>0.1</v>
      </c>
      <c r="N18" s="20">
        <v>0</v>
      </c>
      <c r="O18" s="20">
        <v>10</v>
      </c>
      <c r="P18" s="21">
        <v>0.06</v>
      </c>
      <c r="Q18" s="261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4">
        <v>0.01</v>
      </c>
    </row>
    <row r="19" spans="1:24" s="16" customFormat="1" ht="43.5" customHeight="1" x14ac:dyDescent="0.35">
      <c r="A19" s="89"/>
      <c r="B19" s="596"/>
      <c r="C19" s="147">
        <v>107</v>
      </c>
      <c r="D19" s="617" t="s">
        <v>14</v>
      </c>
      <c r="E19" s="554" t="s">
        <v>112</v>
      </c>
      <c r="F19" s="618">
        <v>200</v>
      </c>
      <c r="G19" s="135"/>
      <c r="H19" s="232">
        <v>0.2</v>
      </c>
      <c r="I19" s="15">
        <v>0</v>
      </c>
      <c r="J19" s="40">
        <v>24</v>
      </c>
      <c r="K19" s="543">
        <v>100</v>
      </c>
      <c r="L19" s="232">
        <v>0</v>
      </c>
      <c r="M19" s="15">
        <v>0</v>
      </c>
      <c r="N19" s="15">
        <v>0</v>
      </c>
      <c r="O19" s="15">
        <v>820</v>
      </c>
      <c r="P19" s="18">
        <v>0</v>
      </c>
      <c r="Q19" s="232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0">
        <v>0</v>
      </c>
    </row>
    <row r="20" spans="1:24" s="16" customFormat="1" ht="33.75" customHeight="1" x14ac:dyDescent="0.35">
      <c r="A20" s="82"/>
      <c r="B20" s="571"/>
      <c r="C20" s="148">
        <v>119</v>
      </c>
      <c r="D20" s="175" t="s">
        <v>10</v>
      </c>
      <c r="E20" s="150" t="s">
        <v>50</v>
      </c>
      <c r="F20" s="268">
        <v>20</v>
      </c>
      <c r="G20" s="133"/>
      <c r="H20" s="232">
        <v>1.52</v>
      </c>
      <c r="I20" s="15">
        <v>0.16</v>
      </c>
      <c r="J20" s="40">
        <v>9.84</v>
      </c>
      <c r="K20" s="543">
        <v>47</v>
      </c>
      <c r="L20" s="232">
        <v>0.02</v>
      </c>
      <c r="M20" s="15">
        <v>0.01</v>
      </c>
      <c r="N20" s="15">
        <v>0</v>
      </c>
      <c r="O20" s="15">
        <v>0</v>
      </c>
      <c r="P20" s="18">
        <v>0</v>
      </c>
      <c r="Q20" s="232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0">
        <v>2.9</v>
      </c>
    </row>
    <row r="21" spans="1:24" s="16" customFormat="1" ht="33.75" customHeight="1" x14ac:dyDescent="0.35">
      <c r="A21" s="82"/>
      <c r="B21" s="571"/>
      <c r="C21" s="146">
        <v>120</v>
      </c>
      <c r="D21" s="175" t="s">
        <v>11</v>
      </c>
      <c r="E21" s="150" t="s">
        <v>42</v>
      </c>
      <c r="F21" s="129">
        <v>20</v>
      </c>
      <c r="G21" s="133"/>
      <c r="H21" s="232">
        <v>1.32</v>
      </c>
      <c r="I21" s="15">
        <v>0.24</v>
      </c>
      <c r="J21" s="40">
        <v>8.0399999999999991</v>
      </c>
      <c r="K21" s="544">
        <v>39.6</v>
      </c>
      <c r="L21" s="261">
        <v>0.03</v>
      </c>
      <c r="M21" s="20">
        <v>0.02</v>
      </c>
      <c r="N21" s="20">
        <v>0</v>
      </c>
      <c r="O21" s="20">
        <v>0</v>
      </c>
      <c r="P21" s="21">
        <v>0</v>
      </c>
      <c r="Q21" s="26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4">
        <v>0</v>
      </c>
    </row>
    <row r="22" spans="1:24" s="16" customFormat="1" ht="33.75" customHeight="1" x14ac:dyDescent="0.35">
      <c r="A22" s="82"/>
      <c r="B22" s="178" t="s">
        <v>67</v>
      </c>
      <c r="C22" s="707"/>
      <c r="D22" s="647"/>
      <c r="E22" s="290" t="s">
        <v>16</v>
      </c>
      <c r="F22" s="422">
        <f>F14+F15+F16+F18+F19+F20+F21</f>
        <v>740</v>
      </c>
      <c r="G22" s="281"/>
      <c r="H22" s="194">
        <f t="shared" ref="H22:X22" si="1">H14+H15+H16+H18+H19+H20+H21</f>
        <v>37.860000000000007</v>
      </c>
      <c r="I22" s="22">
        <f t="shared" si="1"/>
        <v>30.25</v>
      </c>
      <c r="J22" s="60">
        <f t="shared" si="1"/>
        <v>101.16</v>
      </c>
      <c r="K22" s="430">
        <f t="shared" si="1"/>
        <v>831.0200000000001</v>
      </c>
      <c r="L22" s="194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1">
        <f t="shared" si="1"/>
        <v>0.08</v>
      </c>
      <c r="Q22" s="194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0">
        <f t="shared" si="1"/>
        <v>3.04</v>
      </c>
    </row>
    <row r="23" spans="1:24" s="16" customFormat="1" ht="33.75" customHeight="1" x14ac:dyDescent="0.35">
      <c r="A23" s="82"/>
      <c r="B23" s="179" t="s">
        <v>69</v>
      </c>
      <c r="C23" s="708"/>
      <c r="D23" s="648"/>
      <c r="E23" s="291" t="s">
        <v>16</v>
      </c>
      <c r="F23" s="432">
        <f>F14+F15+F17+F19+F18+F20+F21</f>
        <v>740</v>
      </c>
      <c r="G23" s="280"/>
      <c r="H23" s="294">
        <f t="shared" ref="H23:X23" si="2">H14+H15+H17+H19+H18+H20+H21</f>
        <v>39.1</v>
      </c>
      <c r="I23" s="53">
        <f t="shared" si="2"/>
        <v>33.809999999999995</v>
      </c>
      <c r="J23" s="70">
        <f t="shared" si="2"/>
        <v>96.88</v>
      </c>
      <c r="K23" s="431">
        <f t="shared" si="2"/>
        <v>851.24</v>
      </c>
      <c r="L23" s="294">
        <f t="shared" si="2"/>
        <v>0.49</v>
      </c>
      <c r="M23" s="53">
        <f t="shared" si="2"/>
        <v>0.39</v>
      </c>
      <c r="N23" s="53">
        <f t="shared" si="2"/>
        <v>7.1</v>
      </c>
      <c r="O23" s="53">
        <f t="shared" si="2"/>
        <v>1400</v>
      </c>
      <c r="P23" s="686">
        <f t="shared" si="2"/>
        <v>0.1</v>
      </c>
      <c r="Q23" s="294">
        <f t="shared" si="2"/>
        <v>94.12</v>
      </c>
      <c r="R23" s="53">
        <f t="shared" si="2"/>
        <v>522.36</v>
      </c>
      <c r="S23" s="53">
        <f t="shared" si="2"/>
        <v>190.21</v>
      </c>
      <c r="T23" s="53">
        <f t="shared" si="2"/>
        <v>9.76</v>
      </c>
      <c r="U23" s="53">
        <f t="shared" si="2"/>
        <v>1091.04</v>
      </c>
      <c r="V23" s="53">
        <f t="shared" si="2"/>
        <v>2.0000000000000004E-2</v>
      </c>
      <c r="W23" s="53">
        <f t="shared" si="2"/>
        <v>8.0000000000000002E-3</v>
      </c>
      <c r="X23" s="70">
        <f t="shared" si="2"/>
        <v>3.02</v>
      </c>
    </row>
    <row r="24" spans="1:24" s="16" customFormat="1" ht="33.75" customHeight="1" x14ac:dyDescent="0.35">
      <c r="A24" s="82"/>
      <c r="B24" s="178" t="s">
        <v>67</v>
      </c>
      <c r="C24" s="709"/>
      <c r="D24" s="620"/>
      <c r="E24" s="506" t="s">
        <v>17</v>
      </c>
      <c r="F24" s="397"/>
      <c r="G24" s="229"/>
      <c r="H24" s="194"/>
      <c r="I24" s="22"/>
      <c r="J24" s="60"/>
      <c r="K24" s="472">
        <f>K22/23.5</f>
        <v>35.362553191489368</v>
      </c>
      <c r="L24" s="194"/>
      <c r="M24" s="22"/>
      <c r="N24" s="22"/>
      <c r="O24" s="22"/>
      <c r="P24" s="111"/>
      <c r="Q24" s="194"/>
      <c r="R24" s="22"/>
      <c r="S24" s="22"/>
      <c r="T24" s="22"/>
      <c r="U24" s="22"/>
      <c r="V24" s="22"/>
      <c r="W24" s="22"/>
      <c r="X24" s="60"/>
    </row>
    <row r="25" spans="1:24" s="16" customFormat="1" ht="33.75" customHeight="1" thickBot="1" x14ac:dyDescent="0.4">
      <c r="A25" s="332"/>
      <c r="B25" s="181" t="s">
        <v>69</v>
      </c>
      <c r="C25" s="710"/>
      <c r="D25" s="621"/>
      <c r="E25" s="507" t="s">
        <v>17</v>
      </c>
      <c r="F25" s="621"/>
      <c r="G25" s="599"/>
      <c r="H25" s="624"/>
      <c r="I25" s="625"/>
      <c r="J25" s="626"/>
      <c r="K25" s="473">
        <f>K23/23.5</f>
        <v>36.222978723404253</v>
      </c>
      <c r="L25" s="624"/>
      <c r="M25" s="625"/>
      <c r="N25" s="625"/>
      <c r="O25" s="625"/>
      <c r="P25" s="627"/>
      <c r="Q25" s="624"/>
      <c r="R25" s="625"/>
      <c r="S25" s="625"/>
      <c r="T25" s="625"/>
      <c r="U25" s="625"/>
      <c r="V25" s="625"/>
      <c r="W25" s="625"/>
      <c r="X25" s="626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54"/>
      <c r="B27" s="354"/>
      <c r="C27" s="264"/>
      <c r="D27" s="207"/>
      <c r="E27" s="25"/>
      <c r="F27" s="26"/>
      <c r="G27" s="11"/>
      <c r="H27" s="9"/>
      <c r="I27" s="11"/>
      <c r="J27" s="11"/>
    </row>
    <row r="28" spans="1:24" ht="18" x14ac:dyDescent="0.35">
      <c r="A28" s="556" t="s">
        <v>59</v>
      </c>
      <c r="B28" s="758"/>
      <c r="C28" s="557"/>
      <c r="D28" s="558"/>
      <c r="E28" s="25"/>
      <c r="F28" s="26"/>
      <c r="G28" s="11"/>
      <c r="H28" s="11"/>
      <c r="I28" s="11"/>
      <c r="J28" s="11"/>
    </row>
    <row r="29" spans="1:24" ht="18" x14ac:dyDescent="0.35">
      <c r="A29" s="559" t="s">
        <v>60</v>
      </c>
      <c r="B29" s="759"/>
      <c r="C29" s="560"/>
      <c r="D29" s="56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2023-05-10T02:22:23Z</dcterms:modified>
</cp:coreProperties>
</file>