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1" i="28" l="1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20" i="28"/>
  <c r="F22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<sst xmlns="http://schemas.openxmlformats.org/spreadsheetml/2006/main" count="1551" uniqueCount="187">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</sst>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7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48" t="s">
        <v>38</v>
      </c>
      <c r="C4" s="649"/>
      <c r="D4" s="715"/>
      <c r="E4" s="648"/>
      <c r="F4" s="647"/>
      <c r="G4" s="650" t="s">
        <v>21</v>
      </c>
      <c r="H4" s="651"/>
      <c r="I4" s="652"/>
      <c r="J4" s="653" t="s">
        <v>22</v>
      </c>
      <c r="K4" s="969" t="s">
        <v>23</v>
      </c>
      <c r="L4" s="970"/>
      <c r="M4" s="971"/>
      <c r="N4" s="971"/>
      <c r="O4" s="971"/>
      <c r="P4" s="972" t="s">
        <v>24</v>
      </c>
      <c r="Q4" s="973"/>
      <c r="R4" s="973"/>
      <c r="S4" s="973"/>
      <c r="T4" s="973"/>
      <c r="U4" s="973"/>
      <c r="V4" s="973"/>
      <c r="W4" s="974"/>
    </row>
    <row r="5" spans="1:23" ht="47" thickBot="1" x14ac:dyDescent="0.4">
      <c r="A5" s="84" t="s">
        <v>0</v>
      </c>
      <c r="B5" s="110" t="s">
        <v>39</v>
      </c>
      <c r="C5" s="811" t="s">
        <v>40</v>
      </c>
      <c r="D5" s="110" t="s">
        <v>37</v>
      </c>
      <c r="E5" s="110" t="s">
        <v>25</v>
      </c>
      <c r="F5" s="104" t="s">
        <v>36</v>
      </c>
      <c r="G5" s="248" t="s">
        <v>26</v>
      </c>
      <c r="H5" s="72" t="s">
        <v>27</v>
      </c>
      <c r="I5" s="73" t="s">
        <v>28</v>
      </c>
      <c r="J5" s="654" t="s">
        <v>29</v>
      </c>
      <c r="K5" s="361" t="s">
        <v>30</v>
      </c>
      <c r="L5" s="361" t="s">
        <v>115</v>
      </c>
      <c r="M5" s="361" t="s">
        <v>31</v>
      </c>
      <c r="N5" s="494" t="s">
        <v>116</v>
      </c>
      <c r="O5" s="774" t="s">
        <v>117</v>
      </c>
      <c r="P5" s="495" t="s">
        <v>32</v>
      </c>
      <c r="Q5" s="104" t="s">
        <v>33</v>
      </c>
      <c r="R5" s="495" t="s">
        <v>34</v>
      </c>
      <c r="S5" s="104" t="s">
        <v>35</v>
      </c>
      <c r="T5" s="495" t="s">
        <v>118</v>
      </c>
      <c r="U5" s="104" t="s">
        <v>119</v>
      </c>
      <c r="V5" s="495" t="s">
        <v>120</v>
      </c>
      <c r="W5" s="776" t="s">
        <v>121</v>
      </c>
    </row>
    <row r="6" spans="1:23" ht="34.5" customHeight="1" x14ac:dyDescent="0.35">
      <c r="A6" s="87" t="s">
        <v>6</v>
      </c>
      <c r="B6" s="144">
        <v>24</v>
      </c>
      <c r="C6" s="655" t="s">
        <v>18</v>
      </c>
      <c r="D6" s="351" t="s">
        <v>113</v>
      </c>
      <c r="E6" s="364">
        <v>150</v>
      </c>
      <c r="F6" s="144"/>
      <c r="G6" s="38">
        <v>0.6</v>
      </c>
      <c r="H6" s="39">
        <v>0.6</v>
      </c>
      <c r="I6" s="42">
        <v>14.7</v>
      </c>
      <c r="J6" s="489">
        <v>70.5</v>
      </c>
      <c r="K6" s="276">
        <v>0.05</v>
      </c>
      <c r="L6" s="38">
        <v>0.03</v>
      </c>
      <c r="M6" s="39">
        <v>15</v>
      </c>
      <c r="N6" s="39">
        <v>0</v>
      </c>
      <c r="O6" s="40">
        <v>0</v>
      </c>
      <c r="P6" s="268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57">
        <v>0.01</v>
      </c>
    </row>
    <row r="7" spans="1:23" ht="34.5" customHeight="1" x14ac:dyDescent="0.35">
      <c r="A7" s="85"/>
      <c r="B7" s="139">
        <v>30</v>
      </c>
      <c r="C7" s="157" t="s">
        <v>8</v>
      </c>
      <c r="D7" s="157" t="s">
        <v>15</v>
      </c>
      <c r="E7" s="139">
        <v>200</v>
      </c>
      <c r="F7" s="188"/>
      <c r="G7" s="249">
        <v>6</v>
      </c>
      <c r="H7" s="15">
        <v>6.28</v>
      </c>
      <c r="I7" s="41">
        <v>7.12</v>
      </c>
      <c r="J7" s="267">
        <v>109.74</v>
      </c>
      <c r="K7" s="249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9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7" t="s">
        <v>9</v>
      </c>
      <c r="D8" s="157" t="s">
        <v>159</v>
      </c>
      <c r="E8" s="139">
        <v>250</v>
      </c>
      <c r="F8" s="188"/>
      <c r="G8" s="249">
        <v>26.9</v>
      </c>
      <c r="H8" s="15">
        <v>33.159999999999997</v>
      </c>
      <c r="I8" s="41">
        <v>40.369999999999997</v>
      </c>
      <c r="J8" s="201">
        <v>567.08000000000004</v>
      </c>
      <c r="K8" s="249">
        <v>0.1</v>
      </c>
      <c r="L8" s="17">
        <v>0.19</v>
      </c>
      <c r="M8" s="15">
        <v>1.33</v>
      </c>
      <c r="N8" s="15">
        <v>160</v>
      </c>
      <c r="O8" s="41">
        <v>0</v>
      </c>
      <c r="P8" s="249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7" t="s">
        <v>17</v>
      </c>
      <c r="D9" s="157" t="s">
        <v>16</v>
      </c>
      <c r="E9" s="139">
        <v>200</v>
      </c>
      <c r="F9" s="188"/>
      <c r="G9" s="249">
        <v>0.37</v>
      </c>
      <c r="H9" s="15">
        <v>0</v>
      </c>
      <c r="I9" s="41">
        <v>14.85</v>
      </c>
      <c r="J9" s="267">
        <v>59.48</v>
      </c>
      <c r="K9" s="249">
        <v>0</v>
      </c>
      <c r="L9" s="17">
        <v>0</v>
      </c>
      <c r="M9" s="15">
        <v>0</v>
      </c>
      <c r="N9" s="15">
        <v>0</v>
      </c>
      <c r="O9" s="41">
        <v>0</v>
      </c>
      <c r="P9" s="249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7" t="s">
        <v>13</v>
      </c>
      <c r="D10" s="157" t="s">
        <v>53</v>
      </c>
      <c r="E10" s="193">
        <v>20</v>
      </c>
      <c r="F10" s="135"/>
      <c r="G10" s="249">
        <v>1.52</v>
      </c>
      <c r="H10" s="15">
        <v>0.16</v>
      </c>
      <c r="I10" s="41">
        <v>9.84</v>
      </c>
      <c r="J10" s="266">
        <v>47</v>
      </c>
      <c r="K10" s="249">
        <v>0.02</v>
      </c>
      <c r="L10" s="15">
        <v>0.01</v>
      </c>
      <c r="M10" s="15">
        <v>0</v>
      </c>
      <c r="N10" s="15">
        <v>0</v>
      </c>
      <c r="O10" s="18">
        <v>0</v>
      </c>
      <c r="P10" s="249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7" t="s">
        <v>14</v>
      </c>
      <c r="D11" s="157" t="s">
        <v>45</v>
      </c>
      <c r="E11" s="139">
        <v>20</v>
      </c>
      <c r="F11" s="188"/>
      <c r="G11" s="249">
        <v>1.32</v>
      </c>
      <c r="H11" s="15">
        <v>0.24</v>
      </c>
      <c r="I11" s="41">
        <v>8.0399999999999991</v>
      </c>
      <c r="J11" s="267">
        <v>39.6</v>
      </c>
      <c r="K11" s="285">
        <v>0.03</v>
      </c>
      <c r="L11" s="19">
        <v>0.02</v>
      </c>
      <c r="M11" s="20">
        <v>0</v>
      </c>
      <c r="N11" s="20">
        <v>0</v>
      </c>
      <c r="O11" s="46">
        <v>0</v>
      </c>
      <c r="P11" s="285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5"/>
      <c r="C12" s="656"/>
      <c r="D12" s="316" t="s">
        <v>19</v>
      </c>
      <c r="E12" s="323">
        <f>SUM(E6:E11)</f>
        <v>840</v>
      </c>
      <c r="F12" s="657"/>
      <c r="G12" s="208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30">
        <f t="shared" si="0"/>
        <v>893.40000000000009</v>
      </c>
      <c r="K12" s="20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63"/>
      <c r="B13" s="332"/>
      <c r="C13" s="658"/>
      <c r="D13" s="352" t="s">
        <v>20</v>
      </c>
      <c r="E13" s="658"/>
      <c r="F13" s="660"/>
      <c r="G13" s="661"/>
      <c r="H13" s="662"/>
      <c r="I13" s="663"/>
      <c r="J13" s="331">
        <f>J12/23.5</f>
        <v>38.017021276595749</v>
      </c>
      <c r="K13" s="664"/>
      <c r="L13" s="665"/>
      <c r="M13" s="666"/>
      <c r="N13" s="666"/>
      <c r="O13" s="667"/>
      <c r="P13" s="664"/>
      <c r="Q13" s="666"/>
      <c r="R13" s="666"/>
      <c r="S13" s="666"/>
      <c r="T13" s="666"/>
      <c r="U13" s="666"/>
      <c r="V13" s="666"/>
      <c r="W13" s="667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4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50"/>
      <c r="C4" s="647" t="s">
        <v>38</v>
      </c>
      <c r="D4" s="260"/>
      <c r="E4" s="715"/>
      <c r="F4" s="647"/>
      <c r="G4" s="648"/>
      <c r="H4" s="806" t="s">
        <v>21</v>
      </c>
      <c r="I4" s="807"/>
      <c r="J4" s="808"/>
      <c r="K4" s="716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70" t="s">
        <v>0</v>
      </c>
      <c r="B5" s="851"/>
      <c r="C5" s="104" t="s">
        <v>39</v>
      </c>
      <c r="D5" s="697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95" t="s">
        <v>27</v>
      </c>
      <c r="J5" s="104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26.5" customHeight="1" x14ac:dyDescent="0.35">
      <c r="A6" s="79" t="s">
        <v>5</v>
      </c>
      <c r="B6" s="144"/>
      <c r="C6" s="162">
        <v>25</v>
      </c>
      <c r="D6" s="282" t="s">
        <v>18</v>
      </c>
      <c r="E6" s="351" t="s">
        <v>48</v>
      </c>
      <c r="F6" s="364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7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60</v>
      </c>
      <c r="E7" s="220" t="s">
        <v>165</v>
      </c>
      <c r="F7" s="140">
        <v>150</v>
      </c>
      <c r="G7" s="220"/>
      <c r="H7" s="285">
        <v>18.86</v>
      </c>
      <c r="I7" s="20">
        <v>20.22</v>
      </c>
      <c r="J7" s="21">
        <v>2.79</v>
      </c>
      <c r="K7" s="203">
        <v>270.32</v>
      </c>
      <c r="L7" s="285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5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44</v>
      </c>
      <c r="E8" s="188" t="s">
        <v>43</v>
      </c>
      <c r="F8" s="280">
        <v>200</v>
      </c>
      <c r="G8" s="135"/>
      <c r="H8" s="285">
        <v>6.64</v>
      </c>
      <c r="I8" s="20">
        <v>5.15</v>
      </c>
      <c r="J8" s="21">
        <v>16.809999999999999</v>
      </c>
      <c r="K8" s="203">
        <v>141.19</v>
      </c>
      <c r="L8" s="285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5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49</v>
      </c>
      <c r="E9" s="183" t="s">
        <v>49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07" t="s">
        <v>19</v>
      </c>
      <c r="F10" s="279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77">
        <f t="shared" si="0"/>
        <v>49.989999999999995</v>
      </c>
      <c r="K10" s="398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77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395"/>
      <c r="E11" s="737" t="s">
        <v>20</v>
      </c>
      <c r="F11" s="145"/>
      <c r="G11" s="269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07" t="s">
        <v>6</v>
      </c>
      <c r="B12" s="310"/>
      <c r="C12" s="144">
        <v>24</v>
      </c>
      <c r="D12" s="738" t="s">
        <v>18</v>
      </c>
      <c r="E12" s="396" t="s">
        <v>113</v>
      </c>
      <c r="F12" s="144">
        <v>150</v>
      </c>
      <c r="G12" s="655"/>
      <c r="H12" s="276">
        <v>0.6</v>
      </c>
      <c r="I12" s="39">
        <v>0.6</v>
      </c>
      <c r="J12" s="40">
        <v>14.7</v>
      </c>
      <c r="K12" s="524">
        <v>70.5</v>
      </c>
      <c r="L12" s="276">
        <v>0.03</v>
      </c>
      <c r="M12" s="39">
        <v>0.05</v>
      </c>
      <c r="N12" s="39">
        <v>7.5</v>
      </c>
      <c r="O12" s="39">
        <v>0</v>
      </c>
      <c r="P12" s="42">
        <v>0</v>
      </c>
      <c r="Q12" s="276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39" t="s">
        <v>8</v>
      </c>
      <c r="E13" s="639" t="s">
        <v>76</v>
      </c>
      <c r="F13" s="640">
        <v>200</v>
      </c>
      <c r="G13" s="105"/>
      <c r="H13" s="250">
        <v>5.74</v>
      </c>
      <c r="I13" s="13">
        <v>8.7799999999999994</v>
      </c>
      <c r="J13" s="43">
        <v>8.74</v>
      </c>
      <c r="K13" s="300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72</v>
      </c>
      <c r="C14" s="191">
        <v>78</v>
      </c>
      <c r="D14" s="740" t="s">
        <v>9</v>
      </c>
      <c r="E14" s="366" t="s">
        <v>185</v>
      </c>
      <c r="F14" s="553">
        <v>90</v>
      </c>
      <c r="G14" s="173"/>
      <c r="H14" s="258">
        <v>14.8</v>
      </c>
      <c r="I14" s="55">
        <v>13.02</v>
      </c>
      <c r="J14" s="74">
        <v>12.17</v>
      </c>
      <c r="K14" s="525">
        <v>226.36</v>
      </c>
      <c r="L14" s="426">
        <v>0.1</v>
      </c>
      <c r="M14" s="427">
        <v>0.12</v>
      </c>
      <c r="N14" s="427">
        <v>1.35</v>
      </c>
      <c r="O14" s="427">
        <v>150</v>
      </c>
      <c r="P14" s="486">
        <v>0.27</v>
      </c>
      <c r="Q14" s="426">
        <v>58.43</v>
      </c>
      <c r="R14" s="427">
        <v>194.16</v>
      </c>
      <c r="S14" s="427">
        <v>50.25</v>
      </c>
      <c r="T14" s="427">
        <v>1.1499999999999999</v>
      </c>
      <c r="U14" s="427">
        <v>351.77</v>
      </c>
      <c r="V14" s="427">
        <v>0.108</v>
      </c>
      <c r="W14" s="427">
        <v>1.4E-2</v>
      </c>
      <c r="X14" s="428">
        <v>0.51</v>
      </c>
    </row>
    <row r="15" spans="1:24" s="16" customFormat="1" ht="33.75" customHeight="1" x14ac:dyDescent="0.35">
      <c r="A15" s="95"/>
      <c r="B15" s="174" t="s">
        <v>74</v>
      </c>
      <c r="C15" s="192">
        <v>148</v>
      </c>
      <c r="D15" s="741" t="s">
        <v>9</v>
      </c>
      <c r="E15" s="313" t="s">
        <v>107</v>
      </c>
      <c r="F15" s="551">
        <v>90</v>
      </c>
      <c r="G15" s="174"/>
      <c r="H15" s="419">
        <v>19.52</v>
      </c>
      <c r="I15" s="80">
        <v>10.17</v>
      </c>
      <c r="J15" s="420">
        <v>5.89</v>
      </c>
      <c r="K15" s="526">
        <v>193.12</v>
      </c>
      <c r="L15" s="419">
        <v>0.11</v>
      </c>
      <c r="M15" s="80">
        <v>0.16</v>
      </c>
      <c r="N15" s="80">
        <v>1.57</v>
      </c>
      <c r="O15" s="80">
        <v>300</v>
      </c>
      <c r="P15" s="475">
        <v>0.44</v>
      </c>
      <c r="Q15" s="419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0">
        <v>0.66</v>
      </c>
    </row>
    <row r="16" spans="1:24" s="16" customFormat="1" ht="51" customHeight="1" x14ac:dyDescent="0.35">
      <c r="A16" s="95"/>
      <c r="B16" s="173" t="s">
        <v>72</v>
      </c>
      <c r="C16" s="191">
        <v>312</v>
      </c>
      <c r="D16" s="740" t="s">
        <v>62</v>
      </c>
      <c r="E16" s="366" t="s">
        <v>162</v>
      </c>
      <c r="F16" s="173">
        <v>150</v>
      </c>
      <c r="G16" s="191"/>
      <c r="H16" s="426">
        <v>3.55</v>
      </c>
      <c r="I16" s="427">
        <v>7.16</v>
      </c>
      <c r="J16" s="486">
        <v>17.64</v>
      </c>
      <c r="K16" s="375">
        <v>150.44999999999999</v>
      </c>
      <c r="L16" s="426">
        <v>0.11</v>
      </c>
      <c r="M16" s="602">
        <v>0.12</v>
      </c>
      <c r="N16" s="427">
        <v>21.47</v>
      </c>
      <c r="O16" s="427">
        <v>100</v>
      </c>
      <c r="P16" s="486">
        <v>0.09</v>
      </c>
      <c r="Q16" s="426">
        <v>51.59</v>
      </c>
      <c r="R16" s="427">
        <v>90.88</v>
      </c>
      <c r="S16" s="427">
        <v>30.76</v>
      </c>
      <c r="T16" s="427">
        <v>1.1499999999999999</v>
      </c>
      <c r="U16" s="427">
        <v>495.63</v>
      </c>
      <c r="V16" s="427">
        <v>6.0499999999999998E-3</v>
      </c>
      <c r="W16" s="427">
        <v>7.2999999999999996E-4</v>
      </c>
      <c r="X16" s="428">
        <v>0.03</v>
      </c>
    </row>
    <row r="17" spans="1:24" s="16" customFormat="1" ht="51" customHeight="1" x14ac:dyDescent="0.35">
      <c r="A17" s="95"/>
      <c r="B17" s="174" t="s">
        <v>74</v>
      </c>
      <c r="C17" s="192">
        <v>22</v>
      </c>
      <c r="D17" s="521" t="s">
        <v>62</v>
      </c>
      <c r="E17" s="313" t="s">
        <v>149</v>
      </c>
      <c r="F17" s="174">
        <v>150</v>
      </c>
      <c r="G17" s="192"/>
      <c r="H17" s="346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6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44</v>
      </c>
      <c r="E18" s="227" t="s">
        <v>50</v>
      </c>
      <c r="F18" s="292">
        <v>200</v>
      </c>
      <c r="G18" s="157"/>
      <c r="H18" s="249">
        <v>0</v>
      </c>
      <c r="I18" s="15">
        <v>0</v>
      </c>
      <c r="J18" s="41">
        <v>7.27</v>
      </c>
      <c r="K18" s="266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31" t="s">
        <v>13</v>
      </c>
      <c r="E19" s="158" t="s">
        <v>53</v>
      </c>
      <c r="F19" s="140">
        <v>45</v>
      </c>
      <c r="G19" s="106"/>
      <c r="H19" s="285">
        <v>3.42</v>
      </c>
      <c r="I19" s="20">
        <v>0.36</v>
      </c>
      <c r="J19" s="46">
        <v>22.14</v>
      </c>
      <c r="K19" s="299">
        <v>105.75</v>
      </c>
      <c r="L19" s="285">
        <v>0.05</v>
      </c>
      <c r="M19" s="20">
        <v>0.01</v>
      </c>
      <c r="N19" s="20">
        <v>0</v>
      </c>
      <c r="O19" s="20">
        <v>0</v>
      </c>
      <c r="P19" s="21">
        <v>0</v>
      </c>
      <c r="Q19" s="285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31" t="s">
        <v>14</v>
      </c>
      <c r="E20" s="158" t="s">
        <v>45</v>
      </c>
      <c r="F20" s="140">
        <v>25</v>
      </c>
      <c r="G20" s="106"/>
      <c r="H20" s="285">
        <v>1.65</v>
      </c>
      <c r="I20" s="20">
        <v>0.3</v>
      </c>
      <c r="J20" s="46">
        <v>10.050000000000001</v>
      </c>
      <c r="K20" s="299">
        <v>49.5</v>
      </c>
      <c r="L20" s="285">
        <v>0.04</v>
      </c>
      <c r="M20" s="20">
        <v>0.02</v>
      </c>
      <c r="N20" s="20">
        <v>0</v>
      </c>
      <c r="O20" s="20">
        <v>0</v>
      </c>
      <c r="P20" s="21">
        <v>0</v>
      </c>
      <c r="Q20" s="285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72</v>
      </c>
      <c r="C21" s="362"/>
      <c r="D21" s="742"/>
      <c r="E21" s="314" t="s">
        <v>19</v>
      </c>
      <c r="F21" s="305">
        <f>F12+F13+F14+F16+F18+F19+F20</f>
        <v>860</v>
      </c>
      <c r="G21" s="473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83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19" t="s">
        <v>74</v>
      </c>
      <c r="C22" s="628"/>
      <c r="D22" s="743"/>
      <c r="E22" s="315" t="s">
        <v>19</v>
      </c>
      <c r="F22" s="304">
        <f>F12+F13+F15+F16+F18+F19+F20</f>
        <v>860</v>
      </c>
      <c r="G22" s="485"/>
      <c r="H22" s="318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84">
        <f t="shared" si="2"/>
        <v>716.43</v>
      </c>
      <c r="L22" s="318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78">
        <f t="shared" si="2"/>
        <v>0.56000000000000005</v>
      </c>
      <c r="Q22" s="318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07" t="s">
        <v>72</v>
      </c>
      <c r="C23" s="365"/>
      <c r="D23" s="744"/>
      <c r="E23" s="314" t="s">
        <v>20</v>
      </c>
      <c r="F23" s="437"/>
      <c r="G23" s="507"/>
      <c r="H23" s="209"/>
      <c r="I23" s="22"/>
      <c r="J23" s="64"/>
      <c r="K23" s="527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74</v>
      </c>
      <c r="C24" s="545"/>
      <c r="D24" s="708"/>
      <c r="E24" s="781" t="s">
        <v>20</v>
      </c>
      <c r="F24" s="194"/>
      <c r="G24" s="175"/>
      <c r="H24" s="442"/>
      <c r="I24" s="443"/>
      <c r="J24" s="444"/>
      <c r="K24" s="528">
        <f>K22/23.5</f>
        <v>30.486382978723402</v>
      </c>
      <c r="L24" s="442"/>
      <c r="M24" s="443"/>
      <c r="N24" s="443"/>
      <c r="O24" s="443"/>
      <c r="P24" s="488"/>
      <c r="Q24" s="442"/>
      <c r="R24" s="443"/>
      <c r="S24" s="443"/>
      <c r="T24" s="443"/>
      <c r="U24" s="443"/>
      <c r="V24" s="443"/>
      <c r="W24" s="443"/>
      <c r="X24" s="444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87"/>
      <c r="B26" s="858"/>
      <c r="C26" s="288"/>
      <c r="D26" s="223"/>
      <c r="E26" s="25"/>
      <c r="F26" s="26"/>
      <c r="G26" s="11"/>
      <c r="H26" s="9"/>
      <c r="I26" s="11"/>
      <c r="J26" s="11"/>
    </row>
    <row r="27" spans="1:24" ht="18" x14ac:dyDescent="0.35">
      <c r="A27" s="641" t="s">
        <v>64</v>
      </c>
      <c r="B27" s="849"/>
      <c r="C27" s="642"/>
      <c r="D27" s="642"/>
      <c r="E27" s="25"/>
      <c r="F27" s="26"/>
      <c r="G27" s="11"/>
      <c r="H27" s="11"/>
      <c r="I27" s="11"/>
      <c r="J27" s="11"/>
      <c r="R27" s="496"/>
    </row>
    <row r="28" spans="1:24" ht="18" x14ac:dyDescent="0.35">
      <c r="A28" s="644" t="s">
        <v>65</v>
      </c>
      <c r="B28" s="845"/>
      <c r="C28" s="121"/>
      <c r="D28" s="64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4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43"/>
      <c r="C2" s="7"/>
      <c r="D2" s="6" t="s">
        <v>3</v>
      </c>
      <c r="E2" s="777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59"/>
      <c r="C4" s="791" t="s">
        <v>38</v>
      </c>
      <c r="D4" s="260"/>
      <c r="E4" s="715"/>
      <c r="F4" s="789"/>
      <c r="G4" s="791"/>
      <c r="H4" s="806" t="s">
        <v>21</v>
      </c>
      <c r="I4" s="807"/>
      <c r="J4" s="808"/>
      <c r="K4" s="716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84" t="s">
        <v>0</v>
      </c>
      <c r="B5" s="860"/>
      <c r="C5" s="110" t="s">
        <v>39</v>
      </c>
      <c r="D5" s="697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95" t="s">
        <v>27</v>
      </c>
      <c r="J5" s="104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1.5" customHeight="1" x14ac:dyDescent="0.35">
      <c r="A6" s="604"/>
      <c r="B6" s="536"/>
      <c r="C6" s="144">
        <v>13</v>
      </c>
      <c r="D6" s="655" t="s">
        <v>18</v>
      </c>
      <c r="E6" s="396" t="s">
        <v>56</v>
      </c>
      <c r="F6" s="573">
        <v>60</v>
      </c>
      <c r="G6" s="605"/>
      <c r="H6" s="276">
        <v>1.1200000000000001</v>
      </c>
      <c r="I6" s="39">
        <v>4.2699999999999996</v>
      </c>
      <c r="J6" s="40">
        <v>6.02</v>
      </c>
      <c r="K6" s="202">
        <v>68.62</v>
      </c>
      <c r="L6" s="276">
        <v>0.03</v>
      </c>
      <c r="M6" s="38">
        <v>0.04</v>
      </c>
      <c r="N6" s="39">
        <v>3.29</v>
      </c>
      <c r="O6" s="39">
        <v>450</v>
      </c>
      <c r="P6" s="42">
        <v>0</v>
      </c>
      <c r="Q6" s="276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04"/>
      <c r="B7" s="537" t="s">
        <v>72</v>
      </c>
      <c r="C7" s="191">
        <v>153</v>
      </c>
      <c r="D7" s="677" t="s">
        <v>9</v>
      </c>
      <c r="E7" s="516" t="s">
        <v>176</v>
      </c>
      <c r="F7" s="506">
        <v>90</v>
      </c>
      <c r="G7" s="735"/>
      <c r="H7" s="258">
        <v>12.52</v>
      </c>
      <c r="I7" s="55">
        <v>10</v>
      </c>
      <c r="J7" s="74">
        <v>12.3</v>
      </c>
      <c r="K7" s="257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8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04"/>
      <c r="B8" s="195" t="s">
        <v>74</v>
      </c>
      <c r="C8" s="192">
        <v>89</v>
      </c>
      <c r="D8" s="669" t="s">
        <v>9</v>
      </c>
      <c r="E8" s="313" t="s">
        <v>106</v>
      </c>
      <c r="F8" s="679">
        <v>90</v>
      </c>
      <c r="G8" s="195"/>
      <c r="H8" s="346">
        <v>18.13</v>
      </c>
      <c r="I8" s="58">
        <v>17.05</v>
      </c>
      <c r="J8" s="75">
        <v>3.69</v>
      </c>
      <c r="K8" s="344">
        <v>240.96</v>
      </c>
      <c r="L8" s="346">
        <v>0.06</v>
      </c>
      <c r="M8" s="252">
        <v>0.13</v>
      </c>
      <c r="N8" s="58">
        <v>1.06</v>
      </c>
      <c r="O8" s="58">
        <v>0</v>
      </c>
      <c r="P8" s="59">
        <v>0</v>
      </c>
      <c r="Q8" s="346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04"/>
      <c r="B9" s="178"/>
      <c r="C9" s="140">
        <v>53</v>
      </c>
      <c r="D9" s="703" t="s">
        <v>62</v>
      </c>
      <c r="E9" s="333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04"/>
      <c r="B10" s="300"/>
      <c r="C10" s="221">
        <v>107</v>
      </c>
      <c r="D10" s="188" t="s">
        <v>17</v>
      </c>
      <c r="E10" s="227" t="s">
        <v>128</v>
      </c>
      <c r="F10" s="153">
        <v>200</v>
      </c>
      <c r="G10" s="657"/>
      <c r="H10" s="249">
        <v>1</v>
      </c>
      <c r="I10" s="15">
        <v>0.2</v>
      </c>
      <c r="J10" s="41">
        <v>20.2</v>
      </c>
      <c r="K10" s="200">
        <v>92</v>
      </c>
      <c r="L10" s="285">
        <v>0.02</v>
      </c>
      <c r="M10" s="19">
        <v>0.02</v>
      </c>
      <c r="N10" s="20">
        <v>4</v>
      </c>
      <c r="O10" s="20">
        <v>0</v>
      </c>
      <c r="P10" s="46">
        <v>0</v>
      </c>
      <c r="Q10" s="285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04"/>
      <c r="B11" s="178"/>
      <c r="C11" s="142">
        <v>119</v>
      </c>
      <c r="D11" s="188" t="s">
        <v>13</v>
      </c>
      <c r="E11" s="157" t="s">
        <v>53</v>
      </c>
      <c r="F11" s="292">
        <v>20</v>
      </c>
      <c r="G11" s="139"/>
      <c r="H11" s="249">
        <v>1.52</v>
      </c>
      <c r="I11" s="15">
        <v>0.16</v>
      </c>
      <c r="J11" s="41">
        <v>9.84</v>
      </c>
      <c r="K11" s="62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04"/>
      <c r="B12" s="178"/>
      <c r="C12" s="139">
        <v>120</v>
      </c>
      <c r="D12" s="188" t="s">
        <v>14</v>
      </c>
      <c r="E12" s="157" t="s">
        <v>45</v>
      </c>
      <c r="F12" s="153">
        <v>20</v>
      </c>
      <c r="G12" s="657"/>
      <c r="H12" s="249">
        <v>1.32</v>
      </c>
      <c r="I12" s="15">
        <v>0.24</v>
      </c>
      <c r="J12" s="41">
        <v>8.0399999999999991</v>
      </c>
      <c r="K12" s="201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5</v>
      </c>
      <c r="B13" s="537" t="s">
        <v>72</v>
      </c>
      <c r="C13" s="375"/>
      <c r="D13" s="677"/>
      <c r="E13" s="314" t="s">
        <v>19</v>
      </c>
      <c r="F13" s="569">
        <f>F6+F7+F9+F10+F11+F12</f>
        <v>540</v>
      </c>
      <c r="G13" s="409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5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74</v>
      </c>
      <c r="C14" s="247"/>
      <c r="D14" s="745"/>
      <c r="E14" s="315" t="s">
        <v>19</v>
      </c>
      <c r="F14" s="570">
        <f>F6+F8+F9+F10+F11+F12</f>
        <v>540</v>
      </c>
      <c r="G14" s="410"/>
      <c r="H14" s="412">
        <f t="shared" ref="H14:X14" si="1">H6+H8+H9+H10+H11+H12</f>
        <v>26.43</v>
      </c>
      <c r="I14" s="65">
        <f t="shared" si="1"/>
        <v>26.83</v>
      </c>
      <c r="J14" s="413">
        <f t="shared" si="1"/>
        <v>81.72</v>
      </c>
      <c r="K14" s="304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17">
        <f t="shared" si="1"/>
        <v>0.09</v>
      </c>
      <c r="Q14" s="412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13">
        <f t="shared" si="1"/>
        <v>3</v>
      </c>
    </row>
    <row r="15" spans="1:24" s="36" customFormat="1" ht="40.5" customHeight="1" x14ac:dyDescent="0.35">
      <c r="A15" s="86"/>
      <c r="B15" s="537" t="s">
        <v>72</v>
      </c>
      <c r="C15" s="246"/>
      <c r="D15" s="746"/>
      <c r="E15" s="565" t="s">
        <v>20</v>
      </c>
      <c r="F15" s="785"/>
      <c r="G15" s="411"/>
      <c r="H15" s="414"/>
      <c r="I15" s="114"/>
      <c r="J15" s="115"/>
      <c r="K15" s="416">
        <f>K13/23.5</f>
        <v>26.769787234042553</v>
      </c>
      <c r="L15" s="415"/>
      <c r="M15" s="415"/>
      <c r="N15" s="114"/>
      <c r="O15" s="114"/>
      <c r="P15" s="418"/>
      <c r="Q15" s="414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35" t="s">
        <v>74</v>
      </c>
      <c r="C16" s="194"/>
      <c r="D16" s="675"/>
      <c r="E16" s="566" t="s">
        <v>20</v>
      </c>
      <c r="F16" s="786"/>
      <c r="G16" s="707"/>
      <c r="H16" s="319"/>
      <c r="I16" s="171"/>
      <c r="J16" s="172"/>
      <c r="K16" s="606">
        <f>K14/23.5</f>
        <v>28.922127659574471</v>
      </c>
      <c r="L16" s="607"/>
      <c r="M16" s="607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6</v>
      </c>
      <c r="B17" s="144"/>
      <c r="C17" s="421">
        <v>28</v>
      </c>
      <c r="D17" s="782" t="s">
        <v>18</v>
      </c>
      <c r="E17" s="422" t="s">
        <v>142</v>
      </c>
      <c r="F17" s="463">
        <v>60</v>
      </c>
      <c r="G17" s="481"/>
      <c r="H17" s="456">
        <v>0.48</v>
      </c>
      <c r="I17" s="381">
        <v>0.6</v>
      </c>
      <c r="J17" s="457">
        <v>1.56</v>
      </c>
      <c r="K17" s="482">
        <v>8.4</v>
      </c>
      <c r="L17" s="348">
        <v>0.02</v>
      </c>
      <c r="M17" s="350">
        <v>0.02</v>
      </c>
      <c r="N17" s="49">
        <v>6</v>
      </c>
      <c r="O17" s="49">
        <v>10</v>
      </c>
      <c r="P17" s="50">
        <v>0</v>
      </c>
      <c r="Q17" s="34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783" t="s">
        <v>8</v>
      </c>
      <c r="E18" s="166" t="s">
        <v>101</v>
      </c>
      <c r="F18" s="763">
        <v>200</v>
      </c>
      <c r="G18" s="106"/>
      <c r="H18" s="259">
        <v>5</v>
      </c>
      <c r="I18" s="81">
        <v>7.6</v>
      </c>
      <c r="J18" s="82">
        <v>12.8</v>
      </c>
      <c r="K18" s="221">
        <v>139.80000000000001</v>
      </c>
      <c r="L18" s="259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59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587" t="s">
        <v>9</v>
      </c>
      <c r="E19" s="367" t="s">
        <v>78</v>
      </c>
      <c r="F19" s="763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70" t="s">
        <v>17</v>
      </c>
      <c r="E20" s="639" t="s">
        <v>79</v>
      </c>
      <c r="F20" s="614">
        <v>200</v>
      </c>
      <c r="G20" s="105"/>
      <c r="H20" s="249">
        <v>0.83</v>
      </c>
      <c r="I20" s="15">
        <v>0.04</v>
      </c>
      <c r="J20" s="41">
        <v>15.16</v>
      </c>
      <c r="K20" s="267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74" t="s">
        <v>13</v>
      </c>
      <c r="E21" s="157" t="s">
        <v>53</v>
      </c>
      <c r="F21" s="140">
        <v>45</v>
      </c>
      <c r="G21" s="106"/>
      <c r="H21" s="285">
        <v>3.42</v>
      </c>
      <c r="I21" s="20">
        <v>0.36</v>
      </c>
      <c r="J21" s="46">
        <v>22.14</v>
      </c>
      <c r="K21" s="299">
        <v>105.75</v>
      </c>
      <c r="L21" s="285">
        <v>0.05</v>
      </c>
      <c r="M21" s="20">
        <v>0.01</v>
      </c>
      <c r="N21" s="20">
        <v>0</v>
      </c>
      <c r="O21" s="20">
        <v>0</v>
      </c>
      <c r="P21" s="21">
        <v>0</v>
      </c>
      <c r="Q21" s="285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74" t="s">
        <v>14</v>
      </c>
      <c r="E22" s="157" t="s">
        <v>45</v>
      </c>
      <c r="F22" s="140">
        <v>25</v>
      </c>
      <c r="G22" s="106"/>
      <c r="H22" s="285">
        <v>1.65</v>
      </c>
      <c r="I22" s="20">
        <v>0.3</v>
      </c>
      <c r="J22" s="46">
        <v>10.050000000000001</v>
      </c>
      <c r="K22" s="299">
        <v>49.5</v>
      </c>
      <c r="L22" s="285">
        <v>0.04</v>
      </c>
      <c r="M22" s="20">
        <v>0.02</v>
      </c>
      <c r="N22" s="20">
        <v>0</v>
      </c>
      <c r="O22" s="20">
        <v>0</v>
      </c>
      <c r="P22" s="21">
        <v>0</v>
      </c>
      <c r="Q22" s="285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587"/>
      <c r="E23" s="316" t="s">
        <v>19</v>
      </c>
      <c r="F23" s="403">
        <f>SUM(F17:F22)</f>
        <v>770</v>
      </c>
      <c r="G23" s="106"/>
      <c r="H23" s="285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5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5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1"/>
      <c r="D24" s="784"/>
      <c r="E24" s="352" t="s">
        <v>20</v>
      </c>
      <c r="F24" s="278"/>
      <c r="G24" s="216"/>
      <c r="H24" s="212"/>
      <c r="I24" s="51"/>
      <c r="J24" s="134"/>
      <c r="K24" s="371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41" t="s">
        <v>64</v>
      </c>
      <c r="B28" s="849"/>
      <c r="C28" s="642"/>
      <c r="D28" s="643"/>
      <c r="E28" s="25"/>
      <c r="F28" s="26"/>
      <c r="G28" s="11"/>
      <c r="H28" s="11"/>
      <c r="I28" s="11"/>
      <c r="J28" s="11"/>
    </row>
    <row r="29" spans="1:24" x14ac:dyDescent="0.35">
      <c r="A29" s="644" t="s">
        <v>65</v>
      </c>
      <c r="B29" s="845"/>
      <c r="C29" s="645"/>
      <c r="D29" s="645"/>
      <c r="E29" s="11"/>
      <c r="F29" s="11"/>
      <c r="G29" s="11"/>
      <c r="H29" s="11"/>
      <c r="I29" s="11"/>
      <c r="J29" s="11"/>
    </row>
    <row r="30" spans="1:24" x14ac:dyDescent="0.35">
      <c r="A30" s="11"/>
      <c r="B30" s="846"/>
      <c r="C30" s="355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48" t="s">
        <v>38</v>
      </c>
      <c r="D4" s="714"/>
      <c r="E4" s="715"/>
      <c r="F4" s="648"/>
      <c r="G4" s="647"/>
      <c r="H4" s="806" t="s">
        <v>21</v>
      </c>
      <c r="I4" s="807"/>
      <c r="J4" s="808"/>
      <c r="K4" s="716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84" t="s">
        <v>0</v>
      </c>
      <c r="B5" s="104"/>
      <c r="C5" s="110" t="s">
        <v>39</v>
      </c>
      <c r="D5" s="809" t="s">
        <v>40</v>
      </c>
      <c r="E5" s="110" t="s">
        <v>37</v>
      </c>
      <c r="F5" s="110" t="s">
        <v>25</v>
      </c>
      <c r="G5" s="104" t="s">
        <v>36</v>
      </c>
      <c r="H5" s="133" t="s">
        <v>26</v>
      </c>
      <c r="I5" s="495" t="s">
        <v>27</v>
      </c>
      <c r="J5" s="776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26.5" customHeight="1" x14ac:dyDescent="0.35">
      <c r="A6" s="87" t="s">
        <v>5</v>
      </c>
      <c r="B6" s="463"/>
      <c r="C6" s="144">
        <v>25</v>
      </c>
      <c r="D6" s="188" t="s">
        <v>18</v>
      </c>
      <c r="E6" s="376" t="s">
        <v>48</v>
      </c>
      <c r="F6" s="228">
        <v>150</v>
      </c>
      <c r="G6" s="263"/>
      <c r="H6" s="249">
        <v>0.6</v>
      </c>
      <c r="I6" s="15">
        <v>0.45</v>
      </c>
      <c r="J6" s="41">
        <v>15.45</v>
      </c>
      <c r="K6" s="200">
        <v>70.5</v>
      </c>
      <c r="L6" s="268">
        <v>0.03</v>
      </c>
      <c r="M6" s="47">
        <v>0.05</v>
      </c>
      <c r="N6" s="37">
        <v>7.5</v>
      </c>
      <c r="O6" s="37">
        <v>0</v>
      </c>
      <c r="P6" s="48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08"/>
      <c r="C7" s="140">
        <v>227</v>
      </c>
      <c r="D7" s="220" t="s">
        <v>60</v>
      </c>
      <c r="E7" s="158" t="s">
        <v>161</v>
      </c>
      <c r="F7" s="140">
        <v>150</v>
      </c>
      <c r="G7" s="747"/>
      <c r="H7" s="385">
        <v>23.46</v>
      </c>
      <c r="I7" s="97">
        <v>11.79</v>
      </c>
      <c r="J7" s="102">
        <v>42.51</v>
      </c>
      <c r="K7" s="620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85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08"/>
      <c r="C8" s="140">
        <v>113</v>
      </c>
      <c r="D8" s="220" t="s">
        <v>4</v>
      </c>
      <c r="E8" s="158" t="s">
        <v>10</v>
      </c>
      <c r="F8" s="140">
        <v>200</v>
      </c>
      <c r="G8" s="747"/>
      <c r="H8" s="259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59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13</v>
      </c>
      <c r="E9" s="157" t="s">
        <v>49</v>
      </c>
      <c r="F9" s="139">
        <v>30</v>
      </c>
      <c r="G9" s="273"/>
      <c r="H9" s="285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5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24" t="s">
        <v>19</v>
      </c>
      <c r="F10" s="323">
        <f>SUM(F6:F9)</f>
        <v>530</v>
      </c>
      <c r="G10" s="657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3">
        <f t="shared" si="0"/>
        <v>551.76</v>
      </c>
      <c r="L10" s="285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5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24" t="s">
        <v>20</v>
      </c>
      <c r="F11" s="323"/>
      <c r="G11" s="657"/>
      <c r="H11" s="249"/>
      <c r="I11" s="15"/>
      <c r="J11" s="41"/>
      <c r="K11" s="353">
        <f>K10/23.5</f>
        <v>23.479148936170212</v>
      </c>
      <c r="L11" s="285"/>
      <c r="M11" s="19"/>
      <c r="N11" s="20"/>
      <c r="O11" s="20"/>
      <c r="P11" s="46"/>
      <c r="Q11" s="285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6</v>
      </c>
      <c r="B12" s="310"/>
      <c r="C12" s="294">
        <v>9</v>
      </c>
      <c r="D12" s="700" t="s">
        <v>18</v>
      </c>
      <c r="E12" s="701" t="s">
        <v>90</v>
      </c>
      <c r="F12" s="702">
        <v>60</v>
      </c>
      <c r="G12" s="529"/>
      <c r="H12" s="276">
        <v>1.29</v>
      </c>
      <c r="I12" s="39">
        <v>4.2699999999999996</v>
      </c>
      <c r="J12" s="40">
        <v>6.97</v>
      </c>
      <c r="K12" s="328">
        <v>72.75</v>
      </c>
      <c r="L12" s="276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6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8</v>
      </c>
      <c r="E13" s="367" t="s">
        <v>82</v>
      </c>
      <c r="F13" s="236">
        <v>200</v>
      </c>
      <c r="G13" s="386"/>
      <c r="H13" s="259">
        <v>6.66</v>
      </c>
      <c r="I13" s="81">
        <v>5.51</v>
      </c>
      <c r="J13" s="218">
        <v>8.75</v>
      </c>
      <c r="K13" s="384">
        <v>111.57</v>
      </c>
      <c r="L13" s="259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9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08"/>
      <c r="C14" s="140">
        <v>81</v>
      </c>
      <c r="D14" s="220" t="s">
        <v>9</v>
      </c>
      <c r="E14" s="166" t="s">
        <v>71</v>
      </c>
      <c r="F14" s="668">
        <v>90</v>
      </c>
      <c r="G14" s="177"/>
      <c r="H14" s="285">
        <v>23.81</v>
      </c>
      <c r="I14" s="20">
        <v>19.829999999999998</v>
      </c>
      <c r="J14" s="46">
        <v>0.72</v>
      </c>
      <c r="K14" s="284">
        <v>274.56</v>
      </c>
      <c r="L14" s="285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5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85</v>
      </c>
      <c r="E15" s="367" t="s">
        <v>83</v>
      </c>
      <c r="F15" s="236">
        <v>150</v>
      </c>
      <c r="G15" s="386"/>
      <c r="H15" s="259">
        <v>3.93</v>
      </c>
      <c r="I15" s="81">
        <v>4.24</v>
      </c>
      <c r="J15" s="218">
        <v>21.84</v>
      </c>
      <c r="K15" s="384">
        <v>140.55000000000001</v>
      </c>
      <c r="L15" s="259">
        <v>0.11</v>
      </c>
      <c r="M15" s="81">
        <v>0.02</v>
      </c>
      <c r="N15" s="81">
        <v>0</v>
      </c>
      <c r="O15" s="81">
        <v>10</v>
      </c>
      <c r="P15" s="82">
        <v>0.06</v>
      </c>
      <c r="Q15" s="259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84"/>
      <c r="C16" s="221">
        <v>100</v>
      </c>
      <c r="D16" s="220" t="s">
        <v>86</v>
      </c>
      <c r="E16" s="158" t="s">
        <v>84</v>
      </c>
      <c r="F16" s="140">
        <v>200</v>
      </c>
      <c r="G16" s="386"/>
      <c r="H16" s="285">
        <v>0.15</v>
      </c>
      <c r="I16" s="20">
        <v>0.04</v>
      </c>
      <c r="J16" s="46">
        <v>12.83</v>
      </c>
      <c r="K16" s="284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84"/>
      <c r="C17" s="221">
        <v>119</v>
      </c>
      <c r="D17" s="220" t="s">
        <v>13</v>
      </c>
      <c r="E17" s="158" t="s">
        <v>53</v>
      </c>
      <c r="F17" s="292">
        <v>20</v>
      </c>
      <c r="G17" s="139"/>
      <c r="H17" s="249">
        <v>1.52</v>
      </c>
      <c r="I17" s="15">
        <v>0.16</v>
      </c>
      <c r="J17" s="41">
        <v>9.84</v>
      </c>
      <c r="K17" s="626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14</v>
      </c>
      <c r="E18" s="158" t="s">
        <v>45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27">
        <v>39.6</v>
      </c>
      <c r="L18" s="285">
        <v>0.03</v>
      </c>
      <c r="M18" s="20">
        <v>0.02</v>
      </c>
      <c r="N18" s="20">
        <v>0</v>
      </c>
      <c r="O18" s="20">
        <v>0</v>
      </c>
      <c r="P18" s="21">
        <v>0</v>
      </c>
      <c r="Q18" s="285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08"/>
      <c r="C19" s="145"/>
      <c r="D19" s="492"/>
      <c r="E19" s="316" t="s">
        <v>19</v>
      </c>
      <c r="F19" s="204">
        <f>F12+F13+F14+F15+F16+F17+F18</f>
        <v>740</v>
      </c>
      <c r="G19" s="301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16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7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17"/>
      <c r="C20" s="143"/>
      <c r="D20" s="397"/>
      <c r="E20" s="352" t="s">
        <v>20</v>
      </c>
      <c r="F20" s="370"/>
      <c r="G20" s="216"/>
      <c r="H20" s="212"/>
      <c r="I20" s="51"/>
      <c r="J20" s="123"/>
      <c r="K20" s="479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87"/>
      <c r="C22" s="287"/>
      <c r="D22" s="288"/>
      <c r="E22" s="289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48"/>
      <c r="C4" s="648" t="s">
        <v>38</v>
      </c>
      <c r="D4" s="748"/>
      <c r="E4" s="715"/>
      <c r="F4" s="648"/>
      <c r="G4" s="647"/>
      <c r="H4" s="806" t="s">
        <v>21</v>
      </c>
      <c r="I4" s="807"/>
      <c r="J4" s="808"/>
      <c r="K4" s="653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110"/>
      <c r="C5" s="110" t="s">
        <v>39</v>
      </c>
      <c r="D5" s="818" t="s">
        <v>40</v>
      </c>
      <c r="E5" s="110" t="s">
        <v>37</v>
      </c>
      <c r="F5" s="110" t="s">
        <v>25</v>
      </c>
      <c r="G5" s="104" t="s">
        <v>36</v>
      </c>
      <c r="H5" s="820" t="s">
        <v>26</v>
      </c>
      <c r="I5" s="495" t="s">
        <v>27</v>
      </c>
      <c r="J5" s="821" t="s">
        <v>28</v>
      </c>
      <c r="K5" s="654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514" t="s">
        <v>117</v>
      </c>
      <c r="Q5" s="514" t="s">
        <v>32</v>
      </c>
      <c r="R5" s="514" t="s">
        <v>33</v>
      </c>
      <c r="S5" s="514" t="s">
        <v>34</v>
      </c>
      <c r="T5" s="514" t="s">
        <v>35</v>
      </c>
      <c r="U5" s="514" t="s">
        <v>118</v>
      </c>
      <c r="V5" s="514" t="s">
        <v>119</v>
      </c>
      <c r="W5" s="514" t="s">
        <v>120</v>
      </c>
      <c r="X5" s="648" t="s">
        <v>121</v>
      </c>
    </row>
    <row r="6" spans="1:24" s="16" customFormat="1" ht="26.5" customHeight="1" x14ac:dyDescent="0.35">
      <c r="A6" s="111" t="s">
        <v>5</v>
      </c>
      <c r="B6" s="144"/>
      <c r="C6" s="153">
        <v>25</v>
      </c>
      <c r="D6" s="468" t="s">
        <v>18</v>
      </c>
      <c r="E6" s="471" t="s">
        <v>48</v>
      </c>
      <c r="F6" s="228">
        <v>150</v>
      </c>
      <c r="G6" s="360"/>
      <c r="H6" s="348">
        <v>0.6</v>
      </c>
      <c r="I6" s="49">
        <v>0.45</v>
      </c>
      <c r="J6" s="50">
        <v>15.45</v>
      </c>
      <c r="K6" s="284">
        <v>70.5</v>
      </c>
      <c r="L6" s="348">
        <v>0.03</v>
      </c>
      <c r="M6" s="49">
        <v>0.05</v>
      </c>
      <c r="N6" s="49">
        <v>7.5</v>
      </c>
      <c r="O6" s="49">
        <v>0</v>
      </c>
      <c r="P6" s="394">
        <v>0</v>
      </c>
      <c r="Q6" s="34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68">
        <v>125</v>
      </c>
      <c r="D7" s="469" t="s">
        <v>87</v>
      </c>
      <c r="E7" s="137" t="s">
        <v>150</v>
      </c>
      <c r="F7" s="140">
        <v>150</v>
      </c>
      <c r="G7" s="220"/>
      <c r="H7" s="385">
        <v>7.85</v>
      </c>
      <c r="I7" s="97">
        <v>5.23</v>
      </c>
      <c r="J7" s="102">
        <v>41.29</v>
      </c>
      <c r="K7" s="466">
        <v>243.85</v>
      </c>
      <c r="L7" s="329">
        <v>0.08</v>
      </c>
      <c r="M7" s="27">
        <v>0.04</v>
      </c>
      <c r="N7" s="27">
        <v>0.01</v>
      </c>
      <c r="O7" s="27">
        <v>20</v>
      </c>
      <c r="P7" s="623">
        <v>0.11</v>
      </c>
      <c r="Q7" s="329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44</v>
      </c>
      <c r="E8" s="227" t="s">
        <v>50</v>
      </c>
      <c r="F8" s="698">
        <v>200</v>
      </c>
      <c r="G8" s="178"/>
      <c r="H8" s="249">
        <v>0</v>
      </c>
      <c r="I8" s="15">
        <v>0</v>
      </c>
      <c r="J8" s="41">
        <v>7.27</v>
      </c>
      <c r="K8" s="266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22"/>
      <c r="C9" s="153" t="s">
        <v>156</v>
      </c>
      <c r="D9" s="188" t="s">
        <v>17</v>
      </c>
      <c r="E9" s="227" t="s">
        <v>157</v>
      </c>
      <c r="F9" s="292">
        <v>100</v>
      </c>
      <c r="G9" s="178"/>
      <c r="H9" s="249">
        <v>0</v>
      </c>
      <c r="I9" s="15">
        <v>0</v>
      </c>
      <c r="J9" s="41">
        <v>15</v>
      </c>
      <c r="K9" s="266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591">
        <v>119</v>
      </c>
      <c r="D10" s="469" t="s">
        <v>53</v>
      </c>
      <c r="E10" s="137" t="s">
        <v>41</v>
      </c>
      <c r="F10" s="140">
        <v>30</v>
      </c>
      <c r="G10" s="449"/>
      <c r="H10" s="285">
        <v>2.2799999999999998</v>
      </c>
      <c r="I10" s="20">
        <v>0.24</v>
      </c>
      <c r="J10" s="46">
        <v>14.76</v>
      </c>
      <c r="K10" s="424">
        <v>70.5</v>
      </c>
      <c r="L10" s="285">
        <v>0.03</v>
      </c>
      <c r="M10" s="20">
        <v>0.01</v>
      </c>
      <c r="N10" s="20">
        <v>0</v>
      </c>
      <c r="O10" s="20">
        <v>0</v>
      </c>
      <c r="P10" s="21">
        <v>0</v>
      </c>
      <c r="Q10" s="285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68">
        <v>120</v>
      </c>
      <c r="D11" s="469" t="s">
        <v>45</v>
      </c>
      <c r="E11" s="137" t="s">
        <v>12</v>
      </c>
      <c r="F11" s="140">
        <v>30</v>
      </c>
      <c r="G11" s="449"/>
      <c r="H11" s="285">
        <v>1.98</v>
      </c>
      <c r="I11" s="20">
        <v>0.36</v>
      </c>
      <c r="J11" s="46">
        <v>12.06</v>
      </c>
      <c r="K11" s="424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68"/>
      <c r="D12" s="469"/>
      <c r="E12" s="164" t="s">
        <v>19</v>
      </c>
      <c r="F12" s="279">
        <f>SUM(F6:F11)</f>
        <v>660</v>
      </c>
      <c r="G12" s="281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77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7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68"/>
      <c r="D13" s="469"/>
      <c r="E13" s="472" t="s">
        <v>20</v>
      </c>
      <c r="F13" s="140"/>
      <c r="G13" s="220"/>
      <c r="H13" s="255"/>
      <c r="I13" s="160"/>
      <c r="J13" s="161"/>
      <c r="K13" s="334">
        <f>K12/23.5</f>
        <v>22.68</v>
      </c>
      <c r="L13" s="255"/>
      <c r="M13" s="160"/>
      <c r="N13" s="160"/>
      <c r="O13" s="160"/>
      <c r="P13" s="231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6</v>
      </c>
      <c r="B14" s="144"/>
      <c r="C14" s="401">
        <v>135</v>
      </c>
      <c r="D14" s="383" t="s">
        <v>18</v>
      </c>
      <c r="E14" s="186" t="s">
        <v>151</v>
      </c>
      <c r="F14" s="162">
        <v>60</v>
      </c>
      <c r="G14" s="676"/>
      <c r="H14" s="456">
        <v>1.2</v>
      </c>
      <c r="I14" s="381">
        <v>5.4</v>
      </c>
      <c r="J14" s="457">
        <v>5.16</v>
      </c>
      <c r="K14" s="203">
        <v>73.2</v>
      </c>
      <c r="L14" s="456">
        <v>0.01</v>
      </c>
      <c r="M14" s="380">
        <v>0.03</v>
      </c>
      <c r="N14" s="381">
        <v>4.2</v>
      </c>
      <c r="O14" s="381">
        <v>90</v>
      </c>
      <c r="P14" s="382">
        <v>0</v>
      </c>
      <c r="Q14" s="456">
        <v>24.6</v>
      </c>
      <c r="R14" s="381">
        <v>40.200000000000003</v>
      </c>
      <c r="S14" s="381">
        <v>21</v>
      </c>
      <c r="T14" s="381">
        <v>4.2</v>
      </c>
      <c r="U14" s="381">
        <v>189</v>
      </c>
      <c r="V14" s="381">
        <v>0</v>
      </c>
      <c r="W14" s="381">
        <v>0</v>
      </c>
      <c r="X14" s="457">
        <v>0</v>
      </c>
    </row>
    <row r="15" spans="1:24" s="16" customFormat="1" ht="26.5" customHeight="1" x14ac:dyDescent="0.35">
      <c r="A15" s="111"/>
      <c r="B15" s="141"/>
      <c r="C15" s="141" t="s">
        <v>175</v>
      </c>
      <c r="D15" s="470" t="s">
        <v>8</v>
      </c>
      <c r="E15" s="393" t="s">
        <v>169</v>
      </c>
      <c r="F15" s="640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69" t="s">
        <v>9</v>
      </c>
      <c r="E16" s="166" t="s">
        <v>96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68" t="s">
        <v>85</v>
      </c>
      <c r="E17" s="157" t="s">
        <v>42</v>
      </c>
      <c r="F17" s="139">
        <v>150</v>
      </c>
      <c r="G17" s="135"/>
      <c r="H17" s="285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5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17</v>
      </c>
      <c r="E18" s="183" t="s">
        <v>16</v>
      </c>
      <c r="F18" s="621">
        <v>200</v>
      </c>
      <c r="G18" s="574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68" t="s">
        <v>53</v>
      </c>
      <c r="E19" s="157" t="s">
        <v>41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5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68" t="s">
        <v>45</v>
      </c>
      <c r="E20" s="157" t="s">
        <v>45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49"/>
      <c r="E21" s="164" t="s">
        <v>19</v>
      </c>
      <c r="F21" s="204">
        <f>SUM(F14:F20)</f>
        <v>755</v>
      </c>
      <c r="G21" s="269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50"/>
      <c r="E22" s="165" t="s">
        <v>20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87"/>
      <c r="B24" s="291"/>
      <c r="C24" s="288"/>
      <c r="D24" s="288"/>
      <c r="E24" s="289"/>
      <c r="F24" s="290"/>
      <c r="G24" s="288"/>
      <c r="H24" s="288"/>
      <c r="I24" s="288"/>
      <c r="J24" s="288"/>
    </row>
    <row r="25" spans="1:24" ht="18" x14ac:dyDescent="0.35">
      <c r="A25" s="11"/>
      <c r="B25" s="355"/>
      <c r="C25" s="355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4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43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773" t="s">
        <v>38</v>
      </c>
      <c r="D4" s="260"/>
      <c r="E4" s="792"/>
      <c r="F4" s="647"/>
      <c r="G4" s="648"/>
      <c r="H4" s="815" t="s">
        <v>21</v>
      </c>
      <c r="I4" s="816"/>
      <c r="J4" s="817"/>
      <c r="K4" s="716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7" t="s">
        <v>40</v>
      </c>
      <c r="E5" s="776" t="s">
        <v>37</v>
      </c>
      <c r="F5" s="104" t="s">
        <v>25</v>
      </c>
      <c r="G5" s="110" t="s">
        <v>36</v>
      </c>
      <c r="H5" s="820" t="s">
        <v>26</v>
      </c>
      <c r="I5" s="495" t="s">
        <v>27</v>
      </c>
      <c r="J5" s="821" t="s">
        <v>28</v>
      </c>
      <c r="K5" s="730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769" t="s">
        <v>117</v>
      </c>
      <c r="Q5" s="514" t="s">
        <v>32</v>
      </c>
      <c r="R5" s="514" t="s">
        <v>33</v>
      </c>
      <c r="S5" s="514" t="s">
        <v>34</v>
      </c>
      <c r="T5" s="514" t="s">
        <v>35</v>
      </c>
      <c r="U5" s="514" t="s">
        <v>118</v>
      </c>
      <c r="V5" s="514" t="s">
        <v>119</v>
      </c>
      <c r="W5" s="514" t="s">
        <v>120</v>
      </c>
      <c r="X5" s="769" t="s">
        <v>121</v>
      </c>
    </row>
    <row r="6" spans="1:24" s="16" customFormat="1" ht="26.5" customHeight="1" x14ac:dyDescent="0.35">
      <c r="A6" s="149" t="s">
        <v>5</v>
      </c>
      <c r="B6" s="898" t="s">
        <v>72</v>
      </c>
      <c r="C6" s="823">
        <v>324</v>
      </c>
      <c r="D6" s="822" t="s">
        <v>18</v>
      </c>
      <c r="E6" s="578" t="s">
        <v>179</v>
      </c>
      <c r="F6" s="579">
        <v>60</v>
      </c>
      <c r="G6" s="580"/>
      <c r="H6" s="581">
        <v>1.1599999999999999</v>
      </c>
      <c r="I6" s="582">
        <v>3.65</v>
      </c>
      <c r="J6" s="585">
        <v>2.2799999999999998</v>
      </c>
      <c r="K6" s="771">
        <v>48.38</v>
      </c>
      <c r="L6" s="581">
        <v>0.03</v>
      </c>
      <c r="M6" s="582">
        <v>0.04</v>
      </c>
      <c r="N6" s="582">
        <v>14.45</v>
      </c>
      <c r="O6" s="583">
        <v>40</v>
      </c>
      <c r="P6" s="584">
        <v>0</v>
      </c>
      <c r="Q6" s="581">
        <v>18.690000000000001</v>
      </c>
      <c r="R6" s="582">
        <v>24.74</v>
      </c>
      <c r="S6" s="582">
        <v>11.31</v>
      </c>
      <c r="T6" s="582">
        <v>0.44</v>
      </c>
      <c r="U6" s="582">
        <v>75.569999999999993</v>
      </c>
      <c r="V6" s="582">
        <v>5.5999999999999995E-4</v>
      </c>
      <c r="W6" s="582">
        <v>1.2999999999999999E-4</v>
      </c>
      <c r="X6" s="585">
        <v>0.01</v>
      </c>
    </row>
    <row r="7" spans="1:24" s="16" customFormat="1" ht="26.5" customHeight="1" x14ac:dyDescent="0.35">
      <c r="A7" s="149"/>
      <c r="B7" s="192" t="s">
        <v>74</v>
      </c>
      <c r="C7" s="594">
        <v>29</v>
      </c>
      <c r="D7" s="741" t="s">
        <v>18</v>
      </c>
      <c r="E7" s="313" t="s">
        <v>170</v>
      </c>
      <c r="F7" s="679">
        <v>60</v>
      </c>
      <c r="G7" s="195"/>
      <c r="H7" s="251">
        <v>0.66</v>
      </c>
      <c r="I7" s="67">
        <v>0.12</v>
      </c>
      <c r="J7" s="116">
        <v>2.2799999999999998</v>
      </c>
      <c r="K7" s="404">
        <v>14.4</v>
      </c>
      <c r="L7" s="251">
        <v>0.04</v>
      </c>
      <c r="M7" s="67">
        <v>0.02</v>
      </c>
      <c r="N7" s="67">
        <v>15</v>
      </c>
      <c r="O7" s="67">
        <v>80</v>
      </c>
      <c r="P7" s="500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72</v>
      </c>
      <c r="C8" s="191">
        <v>331</v>
      </c>
      <c r="D8" s="899" t="s">
        <v>88</v>
      </c>
      <c r="E8" s="168" t="s">
        <v>186</v>
      </c>
      <c r="F8" s="173">
        <v>110</v>
      </c>
      <c r="G8" s="671"/>
      <c r="H8" s="317">
        <v>17.989999999999998</v>
      </c>
      <c r="I8" s="62">
        <v>14.98</v>
      </c>
      <c r="J8" s="118">
        <v>12.23</v>
      </c>
      <c r="K8" s="540">
        <v>256.89</v>
      </c>
      <c r="L8" s="317">
        <v>0.09</v>
      </c>
      <c r="M8" s="62">
        <v>0.15</v>
      </c>
      <c r="N8" s="62">
        <v>3.74</v>
      </c>
      <c r="O8" s="62">
        <v>40</v>
      </c>
      <c r="P8" s="118">
        <v>0.02</v>
      </c>
      <c r="Q8" s="317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74</v>
      </c>
      <c r="C9" s="192">
        <v>89</v>
      </c>
      <c r="D9" s="900" t="s">
        <v>9</v>
      </c>
      <c r="E9" s="170" t="s">
        <v>89</v>
      </c>
      <c r="F9" s="174">
        <v>90</v>
      </c>
      <c r="G9" s="669"/>
      <c r="H9" s="419">
        <v>18.13</v>
      </c>
      <c r="I9" s="80">
        <v>17.05</v>
      </c>
      <c r="J9" s="475">
        <v>3.69</v>
      </c>
      <c r="K9" s="526">
        <v>240.96</v>
      </c>
      <c r="L9" s="419">
        <v>0.06</v>
      </c>
      <c r="M9" s="80">
        <v>0.13</v>
      </c>
      <c r="N9" s="80">
        <v>1.06</v>
      </c>
      <c r="O9" s="80">
        <v>0</v>
      </c>
      <c r="P9" s="475">
        <v>0</v>
      </c>
      <c r="Q9" s="419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0">
        <v>0.06</v>
      </c>
    </row>
    <row r="10" spans="1:24" s="36" customFormat="1" ht="26.5" customHeight="1" x14ac:dyDescent="0.35">
      <c r="A10" s="149"/>
      <c r="B10" s="140"/>
      <c r="C10" s="568">
        <v>52</v>
      </c>
      <c r="D10" s="587" t="s">
        <v>62</v>
      </c>
      <c r="E10" s="166" t="s">
        <v>132</v>
      </c>
      <c r="F10" s="763">
        <v>150</v>
      </c>
      <c r="G10" s="177"/>
      <c r="H10" s="285">
        <v>3.31</v>
      </c>
      <c r="I10" s="20">
        <v>5.56</v>
      </c>
      <c r="J10" s="46">
        <v>25.99</v>
      </c>
      <c r="K10" s="284">
        <v>167.07</v>
      </c>
      <c r="L10" s="285">
        <v>0.15</v>
      </c>
      <c r="M10" s="20">
        <v>0.1</v>
      </c>
      <c r="N10" s="20">
        <v>14</v>
      </c>
      <c r="O10" s="20">
        <v>20</v>
      </c>
      <c r="P10" s="21">
        <v>0.08</v>
      </c>
      <c r="Q10" s="285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39" t="s">
        <v>17</v>
      </c>
      <c r="E11" s="720" t="s">
        <v>182</v>
      </c>
      <c r="F11" s="755">
        <v>200</v>
      </c>
      <c r="G11" s="176"/>
      <c r="H11" s="249">
        <v>0</v>
      </c>
      <c r="I11" s="15">
        <v>0</v>
      </c>
      <c r="J11" s="18">
        <v>14.4</v>
      </c>
      <c r="K11" s="626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32" t="s">
        <v>13</v>
      </c>
      <c r="E12" s="157" t="s">
        <v>53</v>
      </c>
      <c r="F12" s="135">
        <v>30</v>
      </c>
      <c r="G12" s="758"/>
      <c r="H12" s="249">
        <v>2.2799999999999998</v>
      </c>
      <c r="I12" s="15">
        <v>0.24</v>
      </c>
      <c r="J12" s="18">
        <v>14.76</v>
      </c>
      <c r="K12" s="627">
        <v>70.5</v>
      </c>
      <c r="L12" s="285">
        <v>0.03</v>
      </c>
      <c r="M12" s="20">
        <v>0.01</v>
      </c>
      <c r="N12" s="20">
        <v>0</v>
      </c>
      <c r="O12" s="20">
        <v>0</v>
      </c>
      <c r="P12" s="21">
        <v>0</v>
      </c>
      <c r="Q12" s="285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32" t="s">
        <v>14</v>
      </c>
      <c r="E13" s="157" t="s">
        <v>45</v>
      </c>
      <c r="F13" s="135">
        <v>20</v>
      </c>
      <c r="G13" s="758"/>
      <c r="H13" s="249">
        <v>1.32</v>
      </c>
      <c r="I13" s="15">
        <v>0.24</v>
      </c>
      <c r="J13" s="18">
        <v>8.0399999999999991</v>
      </c>
      <c r="K13" s="627">
        <v>39.6</v>
      </c>
      <c r="L13" s="285">
        <v>0.03</v>
      </c>
      <c r="M13" s="20">
        <v>0.02</v>
      </c>
      <c r="N13" s="20">
        <v>0</v>
      </c>
      <c r="O13" s="20">
        <v>0</v>
      </c>
      <c r="P13" s="21">
        <v>0</v>
      </c>
      <c r="Q13" s="285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72</v>
      </c>
      <c r="C14" s="191"/>
      <c r="D14" s="899"/>
      <c r="E14" s="430" t="s">
        <v>19</v>
      </c>
      <c r="F14" s="473">
        <f>F6+F8+F10+F11+F12+F13</f>
        <v>570</v>
      </c>
      <c r="G14" s="537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83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74</v>
      </c>
      <c r="C15" s="192"/>
      <c r="D15" s="900"/>
      <c r="E15" s="435" t="s">
        <v>19</v>
      </c>
      <c r="F15" s="461">
        <f>F7+F9+F10+F11+F12+F13</f>
        <v>550</v>
      </c>
      <c r="G15" s="306"/>
      <c r="H15" s="318">
        <f t="shared" ref="H15:X15" si="1">H7+H9+H10+H11+H12+H13</f>
        <v>25.7</v>
      </c>
      <c r="I15" s="57">
        <f t="shared" si="1"/>
        <v>23.209999999999997</v>
      </c>
      <c r="J15" s="778">
        <f t="shared" si="1"/>
        <v>69.16</v>
      </c>
      <c r="K15" s="306">
        <f t="shared" si="1"/>
        <v>590.92999999999995</v>
      </c>
      <c r="L15" s="318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778">
        <f t="shared" si="1"/>
        <v>1.04</v>
      </c>
      <c r="Q15" s="318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72</v>
      </c>
      <c r="C16" s="191"/>
      <c r="D16" s="899"/>
      <c r="E16" s="474" t="s">
        <v>20</v>
      </c>
      <c r="F16" s="173"/>
      <c r="G16" s="671"/>
      <c r="H16" s="317"/>
      <c r="I16" s="62"/>
      <c r="J16" s="118"/>
      <c r="K16" s="901">
        <f>K14/23.5</f>
        <v>27.269787234042553</v>
      </c>
      <c r="L16" s="317"/>
      <c r="M16" s="62"/>
      <c r="N16" s="62"/>
      <c r="O16" s="62"/>
      <c r="P16" s="118"/>
      <c r="Q16" s="317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74</v>
      </c>
      <c r="C17" s="194"/>
      <c r="D17" s="902"/>
      <c r="E17" s="440" t="s">
        <v>20</v>
      </c>
      <c r="F17" s="175"/>
      <c r="G17" s="674"/>
      <c r="H17" s="319"/>
      <c r="I17" s="171"/>
      <c r="J17" s="196"/>
      <c r="K17" s="903">
        <f>K15/23.5</f>
        <v>25.145957446808509</v>
      </c>
      <c r="L17" s="319"/>
      <c r="M17" s="171"/>
      <c r="N17" s="171"/>
      <c r="O17" s="171"/>
      <c r="P17" s="196"/>
      <c r="Q17" s="319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6</v>
      </c>
      <c r="B18" s="229"/>
      <c r="C18" s="162">
        <v>24</v>
      </c>
      <c r="D18" s="655" t="s">
        <v>18</v>
      </c>
      <c r="E18" s="396" t="s">
        <v>109</v>
      </c>
      <c r="F18" s="536">
        <v>150</v>
      </c>
      <c r="G18" s="538"/>
      <c r="H18" s="268">
        <v>0.6</v>
      </c>
      <c r="I18" s="37">
        <v>0.6</v>
      </c>
      <c r="J18" s="48">
        <v>14.7</v>
      </c>
      <c r="K18" s="489">
        <v>70.5</v>
      </c>
      <c r="L18" s="268">
        <v>0.05</v>
      </c>
      <c r="M18" s="37">
        <v>0.03</v>
      </c>
      <c r="N18" s="37">
        <v>15</v>
      </c>
      <c r="O18" s="37">
        <v>0</v>
      </c>
      <c r="P18" s="48">
        <v>0</v>
      </c>
      <c r="Q18" s="268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1" t="s">
        <v>8</v>
      </c>
      <c r="E19" s="393" t="s">
        <v>75</v>
      </c>
      <c r="F19" s="704">
        <v>200</v>
      </c>
      <c r="G19" s="176"/>
      <c r="H19" s="250">
        <v>9.19</v>
      </c>
      <c r="I19" s="13">
        <v>5.64</v>
      </c>
      <c r="J19" s="23">
        <v>13.63</v>
      </c>
      <c r="K19" s="300">
        <v>141.18</v>
      </c>
      <c r="L19" s="259">
        <v>0.16</v>
      </c>
      <c r="M19" s="81">
        <v>0.08</v>
      </c>
      <c r="N19" s="81">
        <v>2.73</v>
      </c>
      <c r="O19" s="81">
        <v>110</v>
      </c>
      <c r="P19" s="82">
        <v>0</v>
      </c>
      <c r="Q19" s="259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16" t="s">
        <v>9</v>
      </c>
      <c r="E20" s="531" t="s">
        <v>122</v>
      </c>
      <c r="F20" s="537">
        <v>90</v>
      </c>
      <c r="G20" s="537"/>
      <c r="H20" s="317">
        <v>20.170000000000002</v>
      </c>
      <c r="I20" s="62">
        <v>20.309999999999999</v>
      </c>
      <c r="J20" s="118">
        <v>2.09</v>
      </c>
      <c r="K20" s="540">
        <v>274</v>
      </c>
      <c r="L20" s="317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7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53" t="s">
        <v>9</v>
      </c>
      <c r="E21" s="689" t="s">
        <v>138</v>
      </c>
      <c r="F21" s="560">
        <v>95</v>
      </c>
      <c r="G21" s="195"/>
      <c r="H21" s="346">
        <v>24.87</v>
      </c>
      <c r="I21" s="58">
        <v>21.09</v>
      </c>
      <c r="J21" s="59">
        <v>0.72</v>
      </c>
      <c r="K21" s="541">
        <v>290.5</v>
      </c>
      <c r="L21" s="346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6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2" t="s">
        <v>85</v>
      </c>
      <c r="E22" s="157" t="s">
        <v>52</v>
      </c>
      <c r="F22" s="135">
        <v>150</v>
      </c>
      <c r="G22" s="178"/>
      <c r="H22" s="385">
        <v>6.76</v>
      </c>
      <c r="I22" s="97">
        <v>3.93</v>
      </c>
      <c r="J22" s="98">
        <v>41.29</v>
      </c>
      <c r="K22" s="542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17</v>
      </c>
      <c r="E23" s="227" t="s">
        <v>126</v>
      </c>
      <c r="F23" s="139">
        <v>200</v>
      </c>
      <c r="G23" s="657"/>
      <c r="H23" s="249">
        <v>0.25</v>
      </c>
      <c r="I23" s="15">
        <v>0</v>
      </c>
      <c r="J23" s="41">
        <v>12.73</v>
      </c>
      <c r="K23" s="200">
        <v>51.3</v>
      </c>
      <c r="L23" s="285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5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13</v>
      </c>
      <c r="E24" s="188" t="s">
        <v>53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6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74" t="s">
        <v>14</v>
      </c>
      <c r="E25" s="157" t="s">
        <v>45</v>
      </c>
      <c r="F25" s="177">
        <v>20</v>
      </c>
      <c r="G25" s="177"/>
      <c r="H25" s="285">
        <v>1.32</v>
      </c>
      <c r="I25" s="20">
        <v>0.24</v>
      </c>
      <c r="J25" s="21">
        <v>8.0399999999999991</v>
      </c>
      <c r="K25" s="452">
        <v>39.6</v>
      </c>
      <c r="L25" s="285">
        <v>0.03</v>
      </c>
      <c r="M25" s="20">
        <v>0.02</v>
      </c>
      <c r="N25" s="20">
        <v>0</v>
      </c>
      <c r="O25" s="20">
        <v>0</v>
      </c>
      <c r="P25" s="21">
        <v>0</v>
      </c>
      <c r="Q25" s="285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12"/>
      <c r="D26" s="673"/>
      <c r="E26" s="430" t="s">
        <v>19</v>
      </c>
      <c r="F26" s="438">
        <f t="shared" ref="F26:X26" si="2">F18+F19+F20+F22+F23+F24+F25</f>
        <v>830</v>
      </c>
      <c r="G26" s="539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83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32"/>
      <c r="D27" s="672"/>
      <c r="E27" s="533" t="s">
        <v>19</v>
      </c>
      <c r="F27" s="485">
        <f t="shared" ref="F27:X27" si="3">F18+F19+F21+F22+F23+F24+F25</f>
        <v>835</v>
      </c>
      <c r="G27" s="484"/>
      <c r="H27" s="318">
        <f t="shared" si="3"/>
        <v>44.51</v>
      </c>
      <c r="I27" s="57">
        <f t="shared" si="3"/>
        <v>31.659999999999997</v>
      </c>
      <c r="J27" s="778">
        <f t="shared" si="3"/>
        <v>100.95000000000002</v>
      </c>
      <c r="K27" s="306">
        <f t="shared" si="3"/>
        <v>867.56</v>
      </c>
      <c r="L27" s="318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778">
        <f t="shared" si="3"/>
        <v>0.11</v>
      </c>
      <c r="Q27" s="318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12"/>
      <c r="D28" s="673"/>
      <c r="E28" s="474" t="s">
        <v>20</v>
      </c>
      <c r="F28" s="438"/>
      <c r="G28" s="512"/>
      <c r="H28" s="209"/>
      <c r="I28" s="22"/>
      <c r="J28" s="117"/>
      <c r="K28" s="543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34"/>
      <c r="D29" s="709"/>
      <c r="E29" s="440" t="s">
        <v>20</v>
      </c>
      <c r="F29" s="175"/>
      <c r="G29" s="535"/>
      <c r="H29" s="442"/>
      <c r="I29" s="443"/>
      <c r="J29" s="488"/>
      <c r="K29" s="544">
        <f>K27/23.5</f>
        <v>36.917446808510633</v>
      </c>
      <c r="L29" s="442"/>
      <c r="M29" s="443"/>
      <c r="N29" s="443"/>
      <c r="O29" s="443"/>
      <c r="P29" s="488"/>
      <c r="Q29" s="442"/>
      <c r="R29" s="443"/>
      <c r="S29" s="443"/>
      <c r="T29" s="443"/>
      <c r="U29" s="443"/>
      <c r="V29" s="443"/>
      <c r="W29" s="443"/>
      <c r="X29" s="444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41" t="s">
        <v>64</v>
      </c>
      <c r="B31" s="849"/>
      <c r="C31" s="642"/>
      <c r="D31" s="643"/>
      <c r="E31" s="25"/>
      <c r="F31" s="26"/>
      <c r="G31" s="11"/>
      <c r="H31" s="9"/>
      <c r="I31" s="11"/>
      <c r="J31" s="11"/>
    </row>
    <row r="32" spans="1:24" ht="18" x14ac:dyDescent="0.35">
      <c r="A32" s="644" t="s">
        <v>65</v>
      </c>
      <c r="B32" s="845"/>
      <c r="C32" s="645"/>
      <c r="D32" s="645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4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1"/>
      <c r="C4" s="648" t="s">
        <v>38</v>
      </c>
      <c r="D4" s="714"/>
      <c r="E4" s="715"/>
      <c r="F4" s="648"/>
      <c r="G4" s="648"/>
      <c r="H4" s="806" t="s">
        <v>21</v>
      </c>
      <c r="I4" s="807"/>
      <c r="J4" s="808"/>
      <c r="K4" s="716" t="s">
        <v>22</v>
      </c>
      <c r="L4" s="976" t="s">
        <v>23</v>
      </c>
      <c r="M4" s="977"/>
      <c r="N4" s="977"/>
      <c r="O4" s="977"/>
      <c r="P4" s="978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8" t="s">
        <v>0</v>
      </c>
      <c r="B5" s="824"/>
      <c r="C5" s="110" t="s">
        <v>39</v>
      </c>
      <c r="D5" s="402" t="s">
        <v>40</v>
      </c>
      <c r="E5" s="110" t="s">
        <v>37</v>
      </c>
      <c r="F5" s="110" t="s">
        <v>25</v>
      </c>
      <c r="G5" s="110" t="s">
        <v>36</v>
      </c>
      <c r="H5" s="104" t="s">
        <v>26</v>
      </c>
      <c r="I5" s="495" t="s">
        <v>27</v>
      </c>
      <c r="J5" s="104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26.5" customHeight="1" x14ac:dyDescent="0.35">
      <c r="A6" s="111" t="s">
        <v>5</v>
      </c>
      <c r="B6" s="144"/>
      <c r="C6" s="573">
        <v>24</v>
      </c>
      <c r="D6" s="396" t="s">
        <v>18</v>
      </c>
      <c r="E6" s="655" t="s">
        <v>113</v>
      </c>
      <c r="F6" s="144">
        <v>150</v>
      </c>
      <c r="G6" s="655"/>
      <c r="H6" s="276">
        <v>0.6</v>
      </c>
      <c r="I6" s="39">
        <v>0.6</v>
      </c>
      <c r="J6" s="42">
        <v>14.7</v>
      </c>
      <c r="K6" s="524">
        <v>70.5</v>
      </c>
      <c r="L6" s="268">
        <v>0.05</v>
      </c>
      <c r="M6" s="47">
        <v>0.03</v>
      </c>
      <c r="N6" s="37">
        <v>15</v>
      </c>
      <c r="O6" s="37">
        <v>0</v>
      </c>
      <c r="P6" s="230">
        <v>0</v>
      </c>
      <c r="Q6" s="268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74" t="s">
        <v>18</v>
      </c>
      <c r="E7" s="227" t="s">
        <v>171</v>
      </c>
      <c r="F7" s="588">
        <v>50</v>
      </c>
      <c r="G7" s="264"/>
      <c r="H7" s="249">
        <v>4.84</v>
      </c>
      <c r="I7" s="15">
        <v>4.43</v>
      </c>
      <c r="J7" s="18">
        <v>9.8699999999999992</v>
      </c>
      <c r="K7" s="203">
        <v>99.54</v>
      </c>
      <c r="L7" s="451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68">
        <v>69</v>
      </c>
      <c r="D8" s="158" t="s">
        <v>60</v>
      </c>
      <c r="E8" s="296" t="s">
        <v>164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26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4</v>
      </c>
      <c r="E9" s="157" t="s">
        <v>10</v>
      </c>
      <c r="F9" s="139">
        <v>200</v>
      </c>
      <c r="G9" s="264"/>
      <c r="H9" s="249">
        <v>0.04</v>
      </c>
      <c r="I9" s="15">
        <v>0</v>
      </c>
      <c r="J9" s="41">
        <v>7.4</v>
      </c>
      <c r="K9" s="267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13</v>
      </c>
      <c r="E10" s="227" t="s">
        <v>49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26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591"/>
      <c r="D11" s="220"/>
      <c r="E11" s="164" t="s">
        <v>19</v>
      </c>
      <c r="F11" s="279">
        <f>F6+F7+F8+F9+F10</f>
        <v>570</v>
      </c>
      <c r="G11" s="681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04">
        <f t="shared" si="0"/>
        <v>594.82000000000005</v>
      </c>
      <c r="L11" s="285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78"/>
      <c r="D12" s="397"/>
      <c r="E12" s="165" t="s">
        <v>20</v>
      </c>
      <c r="F12" s="143"/>
      <c r="G12" s="477"/>
      <c r="H12" s="217"/>
      <c r="I12" s="160"/>
      <c r="J12" s="231"/>
      <c r="K12" s="905">
        <f>K11/23.5</f>
        <v>25.311489361702129</v>
      </c>
      <c r="L12" s="255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6</v>
      </c>
      <c r="B13" s="228"/>
      <c r="C13" s="573">
        <v>133</v>
      </c>
      <c r="D13" s="396" t="s">
        <v>18</v>
      </c>
      <c r="E13" s="655" t="s">
        <v>137</v>
      </c>
      <c r="F13" s="536">
        <v>60</v>
      </c>
      <c r="G13" s="719"/>
      <c r="H13" s="276">
        <v>1.24</v>
      </c>
      <c r="I13" s="39">
        <v>0.21</v>
      </c>
      <c r="J13" s="40">
        <v>6.12</v>
      </c>
      <c r="K13" s="328">
        <v>31.32</v>
      </c>
      <c r="L13" s="297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7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68">
        <v>35</v>
      </c>
      <c r="D14" s="214" t="s">
        <v>95</v>
      </c>
      <c r="E14" s="166" t="s">
        <v>92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68">
        <v>148</v>
      </c>
      <c r="D15" s="158" t="s">
        <v>9</v>
      </c>
      <c r="E15" s="187" t="s">
        <v>131</v>
      </c>
      <c r="F15" s="236">
        <v>90</v>
      </c>
      <c r="G15" s="177"/>
      <c r="H15" s="285">
        <v>19.52</v>
      </c>
      <c r="I15" s="20">
        <v>10.17</v>
      </c>
      <c r="J15" s="46">
        <v>5.89</v>
      </c>
      <c r="K15" s="284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72</v>
      </c>
      <c r="C16" s="506">
        <v>50</v>
      </c>
      <c r="D16" s="184" t="s">
        <v>62</v>
      </c>
      <c r="E16" s="516" t="s">
        <v>93</v>
      </c>
      <c r="F16" s="191">
        <v>150</v>
      </c>
      <c r="G16" s="537"/>
      <c r="H16" s="546">
        <v>3.28</v>
      </c>
      <c r="I16" s="517">
        <v>7.81</v>
      </c>
      <c r="J16" s="547">
        <v>21.57</v>
      </c>
      <c r="K16" s="548">
        <v>170.22</v>
      </c>
      <c r="L16" s="317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7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74</v>
      </c>
      <c r="C17" s="942">
        <v>51</v>
      </c>
      <c r="D17" s="943" t="s">
        <v>62</v>
      </c>
      <c r="E17" s="944" t="s">
        <v>148</v>
      </c>
      <c r="F17" s="945">
        <v>150</v>
      </c>
      <c r="G17" s="946"/>
      <c r="H17" s="947">
        <v>3.33</v>
      </c>
      <c r="I17" s="948">
        <v>3.81</v>
      </c>
      <c r="J17" s="949">
        <v>26.04</v>
      </c>
      <c r="K17" s="950">
        <v>151.12</v>
      </c>
      <c r="L17" s="947">
        <v>0.15</v>
      </c>
      <c r="M17" s="948">
        <v>0.1</v>
      </c>
      <c r="N17" s="948">
        <v>14.03</v>
      </c>
      <c r="O17" s="948">
        <v>20</v>
      </c>
      <c r="P17" s="949">
        <v>0.06</v>
      </c>
      <c r="Q17" s="947">
        <v>20.11</v>
      </c>
      <c r="R17" s="948">
        <v>90.58</v>
      </c>
      <c r="S17" s="948">
        <v>35.68</v>
      </c>
      <c r="T17" s="948">
        <v>1.45</v>
      </c>
      <c r="U17" s="948">
        <v>830.41</v>
      </c>
      <c r="V17" s="948">
        <v>8.0000000000000002E-3</v>
      </c>
      <c r="W17" s="948">
        <v>1E-3</v>
      </c>
      <c r="X17" s="951">
        <v>0.05</v>
      </c>
    </row>
    <row r="18" spans="1:24" s="16" customFormat="1" ht="33.75" customHeight="1" x14ac:dyDescent="0.35">
      <c r="A18" s="113"/>
      <c r="B18" s="139"/>
      <c r="C18" s="568">
        <v>107</v>
      </c>
      <c r="D18" s="214" t="s">
        <v>17</v>
      </c>
      <c r="E18" s="166" t="s">
        <v>94</v>
      </c>
      <c r="F18" s="236">
        <v>200</v>
      </c>
      <c r="G18" s="587"/>
      <c r="H18" s="249">
        <v>0.6</v>
      </c>
      <c r="I18" s="15">
        <v>0.2</v>
      </c>
      <c r="J18" s="41">
        <v>23.6</v>
      </c>
      <c r="K18" s="266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13</v>
      </c>
      <c r="E19" s="157" t="s">
        <v>53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14</v>
      </c>
      <c r="E20" s="157" t="s">
        <v>45</v>
      </c>
      <c r="F20" s="177">
        <v>20</v>
      </c>
      <c r="G20" s="177"/>
      <c r="H20" s="285">
        <v>1.32</v>
      </c>
      <c r="I20" s="20">
        <v>0.24</v>
      </c>
      <c r="J20" s="21">
        <v>8.0399999999999991</v>
      </c>
      <c r="K20" s="452">
        <v>39.6</v>
      </c>
      <c r="L20" s="285">
        <v>0.03</v>
      </c>
      <c r="M20" s="20">
        <v>0.02</v>
      </c>
      <c r="N20" s="20">
        <v>0</v>
      </c>
      <c r="O20" s="20">
        <v>0</v>
      </c>
      <c r="P20" s="21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72</v>
      </c>
      <c r="C21" s="518"/>
      <c r="D21" s="746"/>
      <c r="E21" s="430" t="s">
        <v>19</v>
      </c>
      <c r="F21" s="437">
        <f>F13+F14+F15+F16+F18+F19+F20</f>
        <v>740</v>
      </c>
      <c r="G21" s="539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38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74</v>
      </c>
      <c r="C22" s="595"/>
      <c r="D22" s="745"/>
      <c r="E22" s="533" t="s">
        <v>19</v>
      </c>
      <c r="F22" s="304">
        <f>F13+F14+F15+F17+F18+F19+F20</f>
        <v>740</v>
      </c>
      <c r="G22" s="484"/>
      <c r="H22" s="318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85">
        <f t="shared" si="2"/>
        <v>712.57</v>
      </c>
      <c r="L22" s="318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778">
        <f t="shared" si="2"/>
        <v>0.5</v>
      </c>
      <c r="Q22" s="318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72</v>
      </c>
      <c r="C23" s="518"/>
      <c r="D23" s="746"/>
      <c r="E23" s="474" t="s">
        <v>20</v>
      </c>
      <c r="F23" s="437"/>
      <c r="G23" s="512"/>
      <c r="H23" s="209"/>
      <c r="I23" s="22"/>
      <c r="J23" s="64"/>
      <c r="K23" s="549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74</v>
      </c>
      <c r="C24" s="786"/>
      <c r="D24" s="707"/>
      <c r="E24" s="440" t="s">
        <v>20</v>
      </c>
      <c r="F24" s="194"/>
      <c r="G24" s="535"/>
      <c r="H24" s="442"/>
      <c r="I24" s="443"/>
      <c r="J24" s="444"/>
      <c r="K24" s="445">
        <f>K22/23.5</f>
        <v>30.32212765957447</v>
      </c>
      <c r="L24" s="442"/>
      <c r="M24" s="443"/>
      <c r="N24" s="443"/>
      <c r="O24" s="443"/>
      <c r="P24" s="488"/>
      <c r="Q24" s="442"/>
      <c r="R24" s="443"/>
      <c r="S24" s="443"/>
      <c r="T24" s="443"/>
      <c r="U24" s="443"/>
      <c r="V24" s="443"/>
      <c r="W24" s="443"/>
      <c r="X24" s="444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41" t="s">
        <v>64</v>
      </c>
      <c r="B27" s="849"/>
      <c r="C27" s="642"/>
      <c r="D27" s="643"/>
      <c r="E27" s="25"/>
      <c r="F27" s="26"/>
      <c r="G27" s="11"/>
      <c r="H27" s="11"/>
      <c r="I27" s="11"/>
      <c r="J27" s="11"/>
    </row>
    <row r="28" spans="1:24" ht="18" x14ac:dyDescent="0.35">
      <c r="A28" s="644" t="s">
        <v>65</v>
      </c>
      <c r="B28" s="845"/>
      <c r="C28" s="645"/>
      <c r="D28" s="645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4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43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646" t="s">
        <v>38</v>
      </c>
      <c r="D4" s="240"/>
      <c r="E4" s="696"/>
      <c r="F4" s="646"/>
      <c r="G4" s="648"/>
      <c r="H4" s="806" t="s">
        <v>21</v>
      </c>
      <c r="I4" s="807"/>
      <c r="J4" s="808"/>
      <c r="K4" s="752" t="s">
        <v>22</v>
      </c>
      <c r="L4" s="972" t="s">
        <v>23</v>
      </c>
      <c r="M4" s="973"/>
      <c r="N4" s="991"/>
      <c r="O4" s="991"/>
      <c r="P4" s="992"/>
      <c r="Q4" s="972" t="s">
        <v>24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8" t="s">
        <v>0</v>
      </c>
      <c r="B5" s="110"/>
      <c r="C5" s="133" t="s">
        <v>39</v>
      </c>
      <c r="D5" s="312" t="s">
        <v>40</v>
      </c>
      <c r="E5" s="505" t="s">
        <v>37</v>
      </c>
      <c r="F5" s="133" t="s">
        <v>25</v>
      </c>
      <c r="G5" s="110" t="s">
        <v>36</v>
      </c>
      <c r="H5" s="505" t="s">
        <v>26</v>
      </c>
      <c r="I5" s="495" t="s">
        <v>27</v>
      </c>
      <c r="J5" s="505" t="s">
        <v>28</v>
      </c>
      <c r="K5" s="753" t="s">
        <v>29</v>
      </c>
      <c r="L5" s="133" t="s">
        <v>30</v>
      </c>
      <c r="M5" s="495" t="s">
        <v>115</v>
      </c>
      <c r="N5" s="104" t="s">
        <v>31</v>
      </c>
      <c r="O5" s="825" t="s">
        <v>116</v>
      </c>
      <c r="P5" s="776" t="s">
        <v>117</v>
      </c>
      <c r="Q5" s="133" t="s">
        <v>32</v>
      </c>
      <c r="R5" s="495" t="s">
        <v>33</v>
      </c>
      <c r="S5" s="104" t="s">
        <v>34</v>
      </c>
      <c r="T5" s="495" t="s">
        <v>35</v>
      </c>
      <c r="U5" s="104" t="s">
        <v>118</v>
      </c>
      <c r="V5" s="495" t="s">
        <v>119</v>
      </c>
      <c r="W5" s="104" t="s">
        <v>120</v>
      </c>
      <c r="X5" s="495" t="s">
        <v>121</v>
      </c>
    </row>
    <row r="6" spans="1:24" s="16" customFormat="1" ht="26.5" customHeight="1" x14ac:dyDescent="0.35">
      <c r="A6" s="111" t="s">
        <v>5</v>
      </c>
      <c r="B6" s="162"/>
      <c r="C6" s="277">
        <v>1</v>
      </c>
      <c r="D6" s="137" t="s">
        <v>18</v>
      </c>
      <c r="E6" s="729" t="s">
        <v>11</v>
      </c>
      <c r="F6" s="421">
        <v>15</v>
      </c>
      <c r="G6" s="229"/>
      <c r="H6" s="350">
        <v>3.48</v>
      </c>
      <c r="I6" s="49">
        <v>4.43</v>
      </c>
      <c r="J6" s="50">
        <v>0</v>
      </c>
      <c r="K6" s="424">
        <v>54.6</v>
      </c>
      <c r="L6" s="456">
        <v>0.01</v>
      </c>
      <c r="M6" s="381">
        <v>0.05</v>
      </c>
      <c r="N6" s="381">
        <v>0.1</v>
      </c>
      <c r="O6" s="381">
        <v>40</v>
      </c>
      <c r="P6" s="382">
        <v>0.14000000000000001</v>
      </c>
      <c r="Q6" s="456">
        <v>132</v>
      </c>
      <c r="R6" s="381">
        <v>75</v>
      </c>
      <c r="S6" s="381">
        <v>5.25</v>
      </c>
      <c r="T6" s="381">
        <v>0.15</v>
      </c>
      <c r="U6" s="381">
        <v>13.2</v>
      </c>
      <c r="V6" s="381">
        <v>0</v>
      </c>
      <c r="W6" s="381">
        <v>0</v>
      </c>
      <c r="X6" s="457">
        <v>0</v>
      </c>
    </row>
    <row r="7" spans="1:24" s="16" customFormat="1" ht="26.5" customHeight="1" x14ac:dyDescent="0.35">
      <c r="A7" s="111"/>
      <c r="B7" s="609" t="s">
        <v>72</v>
      </c>
      <c r="C7" s="173">
        <v>259</v>
      </c>
      <c r="D7" s="516" t="s">
        <v>9</v>
      </c>
      <c r="E7" s="366" t="s">
        <v>177</v>
      </c>
      <c r="F7" s="678">
        <v>105</v>
      </c>
      <c r="G7" s="553"/>
      <c r="H7" s="602">
        <v>12.38</v>
      </c>
      <c r="I7" s="427">
        <v>10.59</v>
      </c>
      <c r="J7" s="428">
        <v>16.84</v>
      </c>
      <c r="K7" s="429">
        <v>167.46</v>
      </c>
      <c r="L7" s="426">
        <v>0.04</v>
      </c>
      <c r="M7" s="427">
        <v>0.05</v>
      </c>
      <c r="N7" s="427">
        <v>2.88</v>
      </c>
      <c r="O7" s="427">
        <v>70</v>
      </c>
      <c r="P7" s="486">
        <v>0.02</v>
      </c>
      <c r="Q7" s="426">
        <v>12.7</v>
      </c>
      <c r="R7" s="427">
        <v>145.38999999999999</v>
      </c>
      <c r="S7" s="615">
        <v>71.95</v>
      </c>
      <c r="T7" s="427">
        <v>1.22</v>
      </c>
      <c r="U7" s="427" t="s">
        <v>173</v>
      </c>
      <c r="V7" s="427">
        <v>6.0000000000000001E-3</v>
      </c>
      <c r="W7" s="427">
        <v>7.0000000000000001E-3</v>
      </c>
      <c r="X7" s="428">
        <v>0.1</v>
      </c>
    </row>
    <row r="8" spans="1:24" s="36" customFormat="1" ht="26.5" customHeight="1" x14ac:dyDescent="0.35">
      <c r="A8" s="149"/>
      <c r="B8" s="192" t="s">
        <v>74</v>
      </c>
      <c r="C8" s="195">
        <v>177</v>
      </c>
      <c r="D8" s="170" t="s">
        <v>9</v>
      </c>
      <c r="E8" s="170" t="s">
        <v>98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4">
        <v>190.47</v>
      </c>
      <c r="L8" s="346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6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77">
        <v>64</v>
      </c>
      <c r="D9" s="137" t="s">
        <v>47</v>
      </c>
      <c r="E9" s="367" t="s">
        <v>70</v>
      </c>
      <c r="F9" s="668">
        <v>150</v>
      </c>
      <c r="G9" s="236"/>
      <c r="H9" s="219">
        <v>6.76</v>
      </c>
      <c r="I9" s="81">
        <v>3.93</v>
      </c>
      <c r="J9" s="218">
        <v>41.29</v>
      </c>
      <c r="K9" s="384">
        <v>227.48</v>
      </c>
      <c r="L9" s="259">
        <v>0.08</v>
      </c>
      <c r="M9" s="81">
        <v>0.03</v>
      </c>
      <c r="N9" s="81">
        <v>0</v>
      </c>
      <c r="O9" s="81">
        <v>10</v>
      </c>
      <c r="P9" s="82">
        <v>0.06</v>
      </c>
      <c r="Q9" s="259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17</v>
      </c>
      <c r="E10" s="227" t="s">
        <v>16</v>
      </c>
      <c r="F10" s="292">
        <v>200</v>
      </c>
      <c r="G10" s="193"/>
      <c r="H10" s="17">
        <v>0.37</v>
      </c>
      <c r="I10" s="15">
        <v>0</v>
      </c>
      <c r="J10" s="41">
        <v>14.85</v>
      </c>
      <c r="K10" s="267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13</v>
      </c>
      <c r="E11" s="158" t="s">
        <v>53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24">
        <v>58.75</v>
      </c>
      <c r="L11" s="285">
        <v>0.03</v>
      </c>
      <c r="M11" s="20">
        <v>0.01</v>
      </c>
      <c r="N11" s="20">
        <v>0</v>
      </c>
      <c r="O11" s="20">
        <v>0</v>
      </c>
      <c r="P11" s="21">
        <v>0</v>
      </c>
      <c r="Q11" s="28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77">
        <v>120</v>
      </c>
      <c r="D12" s="137" t="s">
        <v>14</v>
      </c>
      <c r="E12" s="158" t="s">
        <v>45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24">
        <v>39.6</v>
      </c>
      <c r="L12" s="285">
        <v>0.03</v>
      </c>
      <c r="M12" s="20">
        <v>0.02</v>
      </c>
      <c r="N12" s="20">
        <v>0</v>
      </c>
      <c r="O12" s="20">
        <v>0</v>
      </c>
      <c r="P12" s="21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72</v>
      </c>
      <c r="C13" s="173"/>
      <c r="D13" s="168"/>
      <c r="E13" s="430" t="s">
        <v>19</v>
      </c>
      <c r="F13" s="473">
        <f>F6+F7+F9+F10+F11+F12</f>
        <v>515</v>
      </c>
      <c r="G13" s="305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73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74</v>
      </c>
      <c r="C14" s="519"/>
      <c r="D14" s="557"/>
      <c r="E14" s="435" t="s">
        <v>19</v>
      </c>
      <c r="F14" s="485">
        <f>F6+F8+F9+F10+F11+F12</f>
        <v>500</v>
      </c>
      <c r="G14" s="304"/>
      <c r="H14" s="577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85">
        <f t="shared" si="1"/>
        <v>630.38</v>
      </c>
      <c r="L14" s="318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778">
        <f t="shared" si="1"/>
        <v>0.21000000000000002</v>
      </c>
      <c r="Q14" s="318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72</v>
      </c>
      <c r="C15" s="507"/>
      <c r="D15" s="554"/>
      <c r="E15" s="430" t="s">
        <v>20</v>
      </c>
      <c r="F15" s="438"/>
      <c r="G15" s="437"/>
      <c r="H15" s="53"/>
      <c r="I15" s="22"/>
      <c r="J15" s="64"/>
      <c r="K15" s="549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74</v>
      </c>
      <c r="C16" s="535"/>
      <c r="D16" s="181"/>
      <c r="E16" s="440" t="s">
        <v>20</v>
      </c>
      <c r="F16" s="175"/>
      <c r="G16" s="194"/>
      <c r="H16" s="607"/>
      <c r="I16" s="171"/>
      <c r="J16" s="172"/>
      <c r="K16" s="405">
        <f>K14/23.5</f>
        <v>26.824680851063828</v>
      </c>
      <c r="L16" s="319"/>
      <c r="M16" s="171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6</v>
      </c>
      <c r="B17" s="162"/>
      <c r="C17" s="144">
        <v>25</v>
      </c>
      <c r="D17" s="425" t="s">
        <v>18</v>
      </c>
      <c r="E17" s="603" t="s">
        <v>48</v>
      </c>
      <c r="F17" s="364">
        <v>150</v>
      </c>
      <c r="G17" s="754"/>
      <c r="H17" s="47">
        <v>0.6</v>
      </c>
      <c r="I17" s="37">
        <v>0.45</v>
      </c>
      <c r="J17" s="230">
        <v>15.45</v>
      </c>
      <c r="K17" s="328">
        <v>70.5</v>
      </c>
      <c r="L17" s="268">
        <v>0.03</v>
      </c>
      <c r="M17" s="37">
        <v>0.05</v>
      </c>
      <c r="N17" s="37">
        <v>7.5</v>
      </c>
      <c r="O17" s="37">
        <v>0</v>
      </c>
      <c r="P17" s="48">
        <v>0</v>
      </c>
      <c r="Q17" s="276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72</v>
      </c>
      <c r="C18" s="506">
        <v>330</v>
      </c>
      <c r="D18" s="168" t="s">
        <v>183</v>
      </c>
      <c r="E18" s="552" t="s">
        <v>184</v>
      </c>
      <c r="F18" s="636">
        <v>210</v>
      </c>
      <c r="G18" s="636"/>
      <c r="H18" s="426">
        <v>10.47</v>
      </c>
      <c r="I18" s="427">
        <v>12.98</v>
      </c>
      <c r="J18" s="428">
        <v>19.149999999999999</v>
      </c>
      <c r="K18" s="429">
        <v>236.13</v>
      </c>
      <c r="L18" s="317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17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74</v>
      </c>
      <c r="C19" s="594">
        <v>37</v>
      </c>
      <c r="D19" s="521" t="s">
        <v>8</v>
      </c>
      <c r="E19" s="313" t="s">
        <v>104</v>
      </c>
      <c r="F19" s="551">
        <v>200</v>
      </c>
      <c r="G19" s="453"/>
      <c r="H19" s="346">
        <v>5.78</v>
      </c>
      <c r="I19" s="58">
        <v>5.5</v>
      </c>
      <c r="J19" s="75">
        <v>10.8</v>
      </c>
      <c r="K19" s="253">
        <v>115.7</v>
      </c>
      <c r="L19" s="346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6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3" t="s">
        <v>9</v>
      </c>
      <c r="E20" s="720" t="s">
        <v>89</v>
      </c>
      <c r="F20" s="755">
        <v>90</v>
      </c>
      <c r="G20" s="640"/>
      <c r="H20" s="77">
        <v>18.13</v>
      </c>
      <c r="I20" s="13">
        <v>17.05</v>
      </c>
      <c r="J20" s="43">
        <v>3.69</v>
      </c>
      <c r="K20" s="107">
        <v>240.96</v>
      </c>
      <c r="L20" s="385">
        <v>0.06</v>
      </c>
      <c r="M20" s="96">
        <v>0.13</v>
      </c>
      <c r="N20" s="97">
        <v>1.06</v>
      </c>
      <c r="O20" s="97">
        <v>0</v>
      </c>
      <c r="P20" s="98">
        <v>0</v>
      </c>
      <c r="Q20" s="385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62</v>
      </c>
      <c r="E21" s="220" t="s">
        <v>97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4">
        <v>191.49</v>
      </c>
      <c r="L21" s="285">
        <v>0.03</v>
      </c>
      <c r="M21" s="20">
        <v>0.02</v>
      </c>
      <c r="N21" s="20">
        <v>0</v>
      </c>
      <c r="O21" s="20">
        <v>20</v>
      </c>
      <c r="P21" s="21">
        <v>0.09</v>
      </c>
      <c r="Q21" s="285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3" t="s">
        <v>17</v>
      </c>
      <c r="E22" s="639" t="s">
        <v>67</v>
      </c>
      <c r="F22" s="755">
        <v>200</v>
      </c>
      <c r="G22" s="640"/>
      <c r="H22" s="249">
        <v>0.64</v>
      </c>
      <c r="I22" s="15">
        <v>0.25</v>
      </c>
      <c r="J22" s="41">
        <v>16.059999999999999</v>
      </c>
      <c r="K22" s="266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84">
        <v>119</v>
      </c>
      <c r="D23" s="137" t="s">
        <v>53</v>
      </c>
      <c r="E23" s="220" t="s">
        <v>53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6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84">
        <v>120</v>
      </c>
      <c r="D24" s="137" t="s">
        <v>45</v>
      </c>
      <c r="E24" s="220" t="s">
        <v>45</v>
      </c>
      <c r="F24" s="177">
        <v>20</v>
      </c>
      <c r="G24" s="177"/>
      <c r="H24" s="285">
        <v>1.32</v>
      </c>
      <c r="I24" s="20">
        <v>0.24</v>
      </c>
      <c r="J24" s="21">
        <v>8.0399999999999991</v>
      </c>
      <c r="K24" s="452">
        <v>39.6</v>
      </c>
      <c r="L24" s="285">
        <v>0.03</v>
      </c>
      <c r="M24" s="20">
        <v>0.02</v>
      </c>
      <c r="N24" s="20">
        <v>0</v>
      </c>
      <c r="O24" s="20">
        <v>0</v>
      </c>
      <c r="P24" s="21">
        <v>0</v>
      </c>
      <c r="Q24" s="285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72</v>
      </c>
      <c r="C25" s="507"/>
      <c r="D25" s="554"/>
      <c r="E25" s="555" t="s">
        <v>19</v>
      </c>
      <c r="F25" s="539">
        <f>F17+F18+F20+F21+F22+F23+F24</f>
        <v>840</v>
      </c>
      <c r="G25" s="437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38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74</v>
      </c>
      <c r="C26" s="519"/>
      <c r="D26" s="557"/>
      <c r="E26" s="558" t="s">
        <v>19</v>
      </c>
      <c r="F26" s="484">
        <f>F17+F19+F20+F21+F22+F23+F24</f>
        <v>830</v>
      </c>
      <c r="G26" s="304"/>
      <c r="H26" s="577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85">
        <f t="shared" si="3"/>
        <v>785.1</v>
      </c>
      <c r="L26" s="318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778">
        <f t="shared" si="3"/>
        <v>0.09</v>
      </c>
      <c r="Q26" s="318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72</v>
      </c>
      <c r="C27" s="507"/>
      <c r="D27" s="554"/>
      <c r="E27" s="556" t="s">
        <v>20</v>
      </c>
      <c r="F27" s="539"/>
      <c r="G27" s="437"/>
      <c r="H27" s="53"/>
      <c r="I27" s="22"/>
      <c r="J27" s="64"/>
      <c r="K27" s="510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74</v>
      </c>
      <c r="C28" s="175"/>
      <c r="D28" s="194"/>
      <c r="E28" s="559" t="s">
        <v>20</v>
      </c>
      <c r="F28" s="535"/>
      <c r="G28" s="194"/>
      <c r="H28" s="499"/>
      <c r="I28" s="443"/>
      <c r="J28" s="444"/>
      <c r="K28" s="564">
        <f>K26/23.5</f>
        <v>33.408510638297876</v>
      </c>
      <c r="L28" s="442"/>
      <c r="M28" s="443"/>
      <c r="N28" s="443"/>
      <c r="O28" s="443"/>
      <c r="P28" s="488"/>
      <c r="Q28" s="442"/>
      <c r="R28" s="443"/>
      <c r="S28" s="443"/>
      <c r="T28" s="443"/>
      <c r="U28" s="443"/>
      <c r="V28" s="443"/>
      <c r="W28" s="443"/>
      <c r="X28" s="444"/>
    </row>
    <row r="29" spans="1:24" ht="15.5" x14ac:dyDescent="0.35">
      <c r="A29" s="9"/>
      <c r="B29" s="837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496"/>
    </row>
    <row r="31" spans="1:24" x14ac:dyDescent="0.35">
      <c r="A31" s="641" t="s">
        <v>64</v>
      </c>
      <c r="B31" s="849"/>
      <c r="C31" s="642"/>
      <c r="D31" s="643"/>
    </row>
    <row r="32" spans="1:24" x14ac:dyDescent="0.35">
      <c r="A32" s="644" t="s">
        <v>65</v>
      </c>
      <c r="B32" s="845"/>
      <c r="C32" s="645"/>
      <c r="D32" s="64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44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43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647" t="s">
        <v>38</v>
      </c>
      <c r="D4" s="260"/>
      <c r="E4" s="696"/>
      <c r="F4" s="648"/>
      <c r="G4" s="647"/>
      <c r="H4" s="815" t="s">
        <v>21</v>
      </c>
      <c r="I4" s="816"/>
      <c r="J4" s="817"/>
      <c r="K4" s="653" t="s">
        <v>22</v>
      </c>
      <c r="L4" s="976" t="s">
        <v>23</v>
      </c>
      <c r="M4" s="977"/>
      <c r="N4" s="993"/>
      <c r="O4" s="993"/>
      <c r="P4" s="994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8" t="s">
        <v>0</v>
      </c>
      <c r="B5" s="110"/>
      <c r="C5" s="104" t="s">
        <v>39</v>
      </c>
      <c r="D5" s="697" t="s">
        <v>40</v>
      </c>
      <c r="E5" s="505" t="s">
        <v>37</v>
      </c>
      <c r="F5" s="110" t="s">
        <v>25</v>
      </c>
      <c r="G5" s="104" t="s">
        <v>36</v>
      </c>
      <c r="H5" s="820" t="s">
        <v>26</v>
      </c>
      <c r="I5" s="495" t="s">
        <v>27</v>
      </c>
      <c r="J5" s="821" t="s">
        <v>28</v>
      </c>
      <c r="K5" s="756" t="s">
        <v>29</v>
      </c>
      <c r="L5" s="819" t="s">
        <v>30</v>
      </c>
      <c r="M5" s="820" t="s">
        <v>115</v>
      </c>
      <c r="N5" s="495" t="s">
        <v>31</v>
      </c>
      <c r="O5" s="826" t="s">
        <v>116</v>
      </c>
      <c r="P5" s="495" t="s">
        <v>117</v>
      </c>
      <c r="Q5" s="505" t="s">
        <v>32</v>
      </c>
      <c r="R5" s="110" t="s">
        <v>33</v>
      </c>
      <c r="S5" s="505" t="s">
        <v>34</v>
      </c>
      <c r="T5" s="110" t="s">
        <v>35</v>
      </c>
      <c r="U5" s="819" t="s">
        <v>118</v>
      </c>
      <c r="V5" s="819" t="s">
        <v>119</v>
      </c>
      <c r="W5" s="819" t="s">
        <v>120</v>
      </c>
      <c r="X5" s="262" t="s">
        <v>121</v>
      </c>
    </row>
    <row r="6" spans="1:24" s="16" customFormat="1" ht="23.25" customHeight="1" x14ac:dyDescent="0.35">
      <c r="A6" s="572"/>
      <c r="B6" s="796"/>
      <c r="C6" s="573">
        <v>25</v>
      </c>
      <c r="D6" s="655" t="s">
        <v>18</v>
      </c>
      <c r="E6" s="351" t="s">
        <v>48</v>
      </c>
      <c r="F6" s="364">
        <v>150</v>
      </c>
      <c r="G6" s="536"/>
      <c r="H6" s="276">
        <v>0.6</v>
      </c>
      <c r="I6" s="39">
        <v>0.45</v>
      </c>
      <c r="J6" s="42">
        <v>15.45</v>
      </c>
      <c r="K6" s="489">
        <v>70.5</v>
      </c>
      <c r="L6" s="276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5</v>
      </c>
      <c r="B7" s="139"/>
      <c r="C7" s="154">
        <v>86</v>
      </c>
      <c r="D7" s="703" t="s">
        <v>60</v>
      </c>
      <c r="E7" s="639" t="s">
        <v>78</v>
      </c>
      <c r="F7" s="640">
        <v>240</v>
      </c>
      <c r="G7" s="105"/>
      <c r="H7" s="249">
        <v>20.149999999999999</v>
      </c>
      <c r="I7" s="15">
        <v>19.079999999999998</v>
      </c>
      <c r="J7" s="41">
        <v>24.59</v>
      </c>
      <c r="K7" s="266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68">
        <v>159</v>
      </c>
      <c r="D8" s="574" t="s">
        <v>44</v>
      </c>
      <c r="E8" s="227" t="s">
        <v>127</v>
      </c>
      <c r="F8" s="906">
        <v>200</v>
      </c>
      <c r="G8" s="135"/>
      <c r="H8" s="249">
        <v>0</v>
      </c>
      <c r="I8" s="15">
        <v>0</v>
      </c>
      <c r="J8" s="18">
        <v>17.88</v>
      </c>
      <c r="K8" s="626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74" t="s">
        <v>14</v>
      </c>
      <c r="E9" s="157" t="s">
        <v>45</v>
      </c>
      <c r="F9" s="153">
        <v>20</v>
      </c>
      <c r="G9" s="657"/>
      <c r="H9" s="249">
        <v>1.32</v>
      </c>
      <c r="I9" s="15">
        <v>0.24</v>
      </c>
      <c r="J9" s="18">
        <v>8.0399999999999991</v>
      </c>
      <c r="K9" s="627">
        <v>39.6</v>
      </c>
      <c r="L9" s="285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591">
        <v>119</v>
      </c>
      <c r="D10" s="137" t="s">
        <v>53</v>
      </c>
      <c r="E10" s="220" t="s">
        <v>53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68"/>
      <c r="D11" s="587"/>
      <c r="E11" s="164" t="s">
        <v>19</v>
      </c>
      <c r="F11" s="590">
        <f>F6+F7+F8+F9+F10</f>
        <v>630</v>
      </c>
      <c r="G11" s="907"/>
      <c r="H11" s="285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07">
        <f t="shared" si="0"/>
        <v>577.38</v>
      </c>
      <c r="L11" s="285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78"/>
      <c r="D12" s="908"/>
      <c r="E12" s="472" t="s">
        <v>20</v>
      </c>
      <c r="F12" s="278"/>
      <c r="G12" s="493"/>
      <c r="H12" s="255"/>
      <c r="I12" s="160"/>
      <c r="J12" s="231"/>
      <c r="K12" s="905">
        <f>K11/23.5</f>
        <v>24.569361702127658</v>
      </c>
      <c r="L12" s="274"/>
      <c r="M12" s="275"/>
      <c r="N12" s="275"/>
      <c r="O12" s="275"/>
      <c r="P12" s="490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6</v>
      </c>
      <c r="B13" s="162"/>
      <c r="C13" s="162">
        <v>28</v>
      </c>
      <c r="D13" s="676" t="s">
        <v>18</v>
      </c>
      <c r="E13" s="827" t="s">
        <v>135</v>
      </c>
      <c r="F13" s="702">
        <v>60</v>
      </c>
      <c r="G13" s="529"/>
      <c r="H13" s="276">
        <v>0.48</v>
      </c>
      <c r="I13" s="39">
        <v>0.6</v>
      </c>
      <c r="J13" s="40">
        <v>1.56</v>
      </c>
      <c r="K13" s="328">
        <v>8.4</v>
      </c>
      <c r="L13" s="775">
        <v>0.02</v>
      </c>
      <c r="M13" s="348">
        <v>0.02</v>
      </c>
      <c r="N13" s="49">
        <v>6</v>
      </c>
      <c r="O13" s="49">
        <v>10</v>
      </c>
      <c r="P13" s="50">
        <v>0</v>
      </c>
      <c r="Q13" s="34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3" t="s">
        <v>8</v>
      </c>
      <c r="E14" s="639" t="s">
        <v>76</v>
      </c>
      <c r="F14" s="640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72</v>
      </c>
      <c r="C15" s="537">
        <v>194</v>
      </c>
      <c r="D15" s="516" t="s">
        <v>9</v>
      </c>
      <c r="E15" s="552" t="s">
        <v>99</v>
      </c>
      <c r="F15" s="553">
        <v>90</v>
      </c>
      <c r="G15" s="173"/>
      <c r="H15" s="258">
        <v>16.690000000000001</v>
      </c>
      <c r="I15" s="55">
        <v>13.86</v>
      </c>
      <c r="J15" s="74">
        <v>10.69</v>
      </c>
      <c r="K15" s="343">
        <v>234.91</v>
      </c>
      <c r="L15" s="502">
        <v>0.08</v>
      </c>
      <c r="M15" s="317">
        <v>0.12</v>
      </c>
      <c r="N15" s="62">
        <v>1.08</v>
      </c>
      <c r="O15" s="62">
        <v>20</v>
      </c>
      <c r="P15" s="63">
        <v>0.04</v>
      </c>
      <c r="Q15" s="317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74</v>
      </c>
      <c r="C16" s="195">
        <v>83</v>
      </c>
      <c r="D16" s="453" t="s">
        <v>9</v>
      </c>
      <c r="E16" s="550" t="s">
        <v>139</v>
      </c>
      <c r="F16" s="560">
        <v>90</v>
      </c>
      <c r="G16" s="195"/>
      <c r="H16" s="419">
        <v>20.45</v>
      </c>
      <c r="I16" s="80">
        <v>19.920000000000002</v>
      </c>
      <c r="J16" s="420">
        <v>1.59</v>
      </c>
      <c r="K16" s="523">
        <v>269.25</v>
      </c>
      <c r="L16" s="503">
        <v>0.09</v>
      </c>
      <c r="M16" s="419">
        <v>0.16</v>
      </c>
      <c r="N16" s="80">
        <v>2.77</v>
      </c>
      <c r="O16" s="80">
        <v>50</v>
      </c>
      <c r="P16" s="420">
        <v>0.04</v>
      </c>
      <c r="Q16" s="419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0">
        <v>0.13</v>
      </c>
    </row>
    <row r="17" spans="1:24" s="36" customFormat="1" ht="26.5" customHeight="1" x14ac:dyDescent="0.35">
      <c r="A17" s="112"/>
      <c r="B17" s="191"/>
      <c r="C17" s="506">
        <v>52</v>
      </c>
      <c r="D17" s="671" t="s">
        <v>62</v>
      </c>
      <c r="E17" s="366" t="s">
        <v>132</v>
      </c>
      <c r="F17" s="506">
        <v>150</v>
      </c>
      <c r="G17" s="173"/>
      <c r="H17" s="426">
        <v>3.31</v>
      </c>
      <c r="I17" s="427">
        <v>5.56</v>
      </c>
      <c r="J17" s="428">
        <v>25.99</v>
      </c>
      <c r="K17" s="429">
        <v>167.07</v>
      </c>
      <c r="L17" s="502">
        <v>0.15</v>
      </c>
      <c r="M17" s="317">
        <v>0.1</v>
      </c>
      <c r="N17" s="62">
        <v>14</v>
      </c>
      <c r="O17" s="62">
        <v>20</v>
      </c>
      <c r="P17" s="63">
        <v>0.08</v>
      </c>
      <c r="Q17" s="317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62</v>
      </c>
      <c r="E18" s="612" t="s">
        <v>148</v>
      </c>
      <c r="F18" s="679">
        <v>150</v>
      </c>
      <c r="G18" s="195"/>
      <c r="H18" s="419">
        <v>3.33</v>
      </c>
      <c r="I18" s="80">
        <v>3.81</v>
      </c>
      <c r="J18" s="420">
        <v>26.04</v>
      </c>
      <c r="K18" s="523">
        <v>151.12</v>
      </c>
      <c r="L18" s="503">
        <v>0.15</v>
      </c>
      <c r="M18" s="419">
        <v>0.1</v>
      </c>
      <c r="N18" s="80">
        <v>14.03</v>
      </c>
      <c r="O18" s="80">
        <v>20</v>
      </c>
      <c r="P18" s="420">
        <v>0.06</v>
      </c>
      <c r="Q18" s="419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0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44</v>
      </c>
      <c r="E19" s="227" t="s">
        <v>50</v>
      </c>
      <c r="F19" s="292">
        <v>200</v>
      </c>
      <c r="G19" s="178"/>
      <c r="H19" s="249">
        <v>0</v>
      </c>
      <c r="I19" s="15">
        <v>0</v>
      </c>
      <c r="J19" s="41">
        <v>7.27</v>
      </c>
      <c r="K19" s="266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0">
        <v>119</v>
      </c>
      <c r="D20" s="158" t="s">
        <v>13</v>
      </c>
      <c r="E20" s="220" t="s">
        <v>53</v>
      </c>
      <c r="F20" s="140">
        <v>45</v>
      </c>
      <c r="G20" s="106"/>
      <c r="H20" s="285">
        <v>3.42</v>
      </c>
      <c r="I20" s="20">
        <v>0.36</v>
      </c>
      <c r="J20" s="46">
        <v>22.14</v>
      </c>
      <c r="K20" s="284">
        <v>105.75</v>
      </c>
      <c r="L20" s="203">
        <v>0.05</v>
      </c>
      <c r="M20" s="285">
        <v>0.01</v>
      </c>
      <c r="N20" s="20">
        <v>0</v>
      </c>
      <c r="O20" s="20">
        <v>0</v>
      </c>
      <c r="P20" s="46">
        <v>0</v>
      </c>
      <c r="Q20" s="285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14</v>
      </c>
      <c r="E21" s="220" t="s">
        <v>45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6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72</v>
      </c>
      <c r="C22" s="512"/>
      <c r="D22" s="561"/>
      <c r="E22" s="555" t="s">
        <v>19</v>
      </c>
      <c r="F22" s="437">
        <f>F13+F14+F15+F17+F19+F20+F21</f>
        <v>770</v>
      </c>
      <c r="G22" s="539"/>
      <c r="H22" s="431">
        <f t="shared" ref="H22:X22" si="1">H13+H14+H15+H17+H19+H20+H21</f>
        <v>31.29</v>
      </c>
      <c r="I22" s="432">
        <f t="shared" si="1"/>
        <v>29.459999999999997</v>
      </c>
      <c r="J22" s="433">
        <f t="shared" si="1"/>
        <v>86.44</v>
      </c>
      <c r="K22" s="473">
        <f t="shared" si="1"/>
        <v>732.40000000000009</v>
      </c>
      <c r="L22" s="305">
        <f t="shared" si="1"/>
        <v>0.38</v>
      </c>
      <c r="M22" s="431">
        <f t="shared" si="1"/>
        <v>0.35000000000000003</v>
      </c>
      <c r="N22" s="432">
        <f t="shared" si="1"/>
        <v>26.32</v>
      </c>
      <c r="O22" s="432">
        <f t="shared" si="1"/>
        <v>182.8</v>
      </c>
      <c r="P22" s="433">
        <f t="shared" si="1"/>
        <v>0.18</v>
      </c>
      <c r="Q22" s="431">
        <f t="shared" si="1"/>
        <v>108.47</v>
      </c>
      <c r="R22" s="432">
        <f t="shared" si="1"/>
        <v>399.99</v>
      </c>
      <c r="S22" s="432">
        <f t="shared" si="1"/>
        <v>100.35000000000001</v>
      </c>
      <c r="T22" s="432">
        <f t="shared" si="1"/>
        <v>5.74</v>
      </c>
      <c r="U22" s="432">
        <f t="shared" si="1"/>
        <v>1520.62</v>
      </c>
      <c r="V22" s="432">
        <f t="shared" si="1"/>
        <v>2.0000000000000004E-2</v>
      </c>
      <c r="W22" s="432">
        <f t="shared" si="1"/>
        <v>6.0000000000000001E-3</v>
      </c>
      <c r="X22" s="433">
        <f t="shared" si="1"/>
        <v>6.7160000000000002</v>
      </c>
    </row>
    <row r="23" spans="1:24" s="36" customFormat="1" ht="26.5" customHeight="1" x14ac:dyDescent="0.35">
      <c r="A23" s="112"/>
      <c r="B23" s="247" t="s">
        <v>74</v>
      </c>
      <c r="C23" s="532"/>
      <c r="D23" s="562"/>
      <c r="E23" s="558" t="s">
        <v>19</v>
      </c>
      <c r="F23" s="304">
        <f>F13+F14+F16+F18+F19+F20+F21</f>
        <v>770</v>
      </c>
      <c r="G23" s="484"/>
      <c r="H23" s="939">
        <f t="shared" ref="H23:X23" si="2">H13+H14+H16+H18+H19+H20+H21</f>
        <v>35.07</v>
      </c>
      <c r="I23" s="940">
        <f t="shared" si="2"/>
        <v>33.769999999999996</v>
      </c>
      <c r="J23" s="938">
        <f t="shared" si="2"/>
        <v>77.39</v>
      </c>
      <c r="K23" s="461">
        <f t="shared" si="2"/>
        <v>750.79</v>
      </c>
      <c r="L23" s="303">
        <f t="shared" si="2"/>
        <v>0.38999999999999996</v>
      </c>
      <c r="M23" s="939">
        <f t="shared" si="2"/>
        <v>0.39</v>
      </c>
      <c r="N23" s="940">
        <f t="shared" si="2"/>
        <v>28.04</v>
      </c>
      <c r="O23" s="940">
        <f t="shared" si="2"/>
        <v>212.8</v>
      </c>
      <c r="P23" s="938">
        <f t="shared" si="2"/>
        <v>0.16</v>
      </c>
      <c r="Q23" s="939">
        <f t="shared" si="2"/>
        <v>118.22</v>
      </c>
      <c r="R23" s="940">
        <f t="shared" si="2"/>
        <v>432.17999999999995</v>
      </c>
      <c r="S23" s="940">
        <f t="shared" si="2"/>
        <v>106.74</v>
      </c>
      <c r="T23" s="940">
        <f t="shared" si="2"/>
        <v>6.129999999999999</v>
      </c>
      <c r="U23" s="940">
        <f t="shared" si="2"/>
        <v>1610.9099999999999</v>
      </c>
      <c r="V23" s="940">
        <f t="shared" si="2"/>
        <v>2.2000000000000002E-2</v>
      </c>
      <c r="W23" s="940">
        <f t="shared" si="2"/>
        <v>5.0000000000000001E-3</v>
      </c>
      <c r="X23" s="938">
        <f t="shared" si="2"/>
        <v>6.7460000000000004</v>
      </c>
    </row>
    <row r="24" spans="1:24" s="36" customFormat="1" ht="26.5" customHeight="1" x14ac:dyDescent="0.35">
      <c r="A24" s="112"/>
      <c r="B24" s="246" t="s">
        <v>72</v>
      </c>
      <c r="C24" s="512"/>
      <c r="D24" s="561"/>
      <c r="E24" s="556" t="s">
        <v>20</v>
      </c>
      <c r="F24" s="246"/>
      <c r="G24" s="507"/>
      <c r="H24" s="209"/>
      <c r="I24" s="22"/>
      <c r="J24" s="64"/>
      <c r="K24" s="510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74</v>
      </c>
      <c r="C25" s="535"/>
      <c r="D25" s="563"/>
      <c r="E25" s="559" t="s">
        <v>20</v>
      </c>
      <c r="F25" s="194"/>
      <c r="G25" s="175"/>
      <c r="H25" s="442"/>
      <c r="I25" s="443"/>
      <c r="J25" s="444"/>
      <c r="K25" s="564">
        <f>K23/23.5</f>
        <v>31.948510638297872</v>
      </c>
      <c r="L25" s="194"/>
      <c r="M25" s="442"/>
      <c r="N25" s="443"/>
      <c r="O25" s="443"/>
      <c r="P25" s="444"/>
      <c r="Q25" s="442"/>
      <c r="R25" s="443"/>
      <c r="S25" s="443"/>
      <c r="T25" s="443"/>
      <c r="U25" s="443"/>
      <c r="V25" s="443"/>
      <c r="W25" s="443"/>
      <c r="X25" s="444"/>
    </row>
    <row r="26" spans="1:24" ht="15.5" x14ac:dyDescent="0.35">
      <c r="A26" s="9"/>
      <c r="B26" s="837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41" t="s">
        <v>64</v>
      </c>
      <c r="B29" s="849"/>
      <c r="C29" s="642"/>
      <c r="D29" s="643"/>
    </row>
    <row r="30" spans="1:24" x14ac:dyDescent="0.35">
      <c r="A30" s="644" t="s">
        <v>65</v>
      </c>
      <c r="B30" s="845"/>
      <c r="C30" s="645"/>
      <c r="D30" s="64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47" t="s">
        <v>38</v>
      </c>
      <c r="D4" s="260"/>
      <c r="E4" s="696"/>
      <c r="F4" s="648"/>
      <c r="G4" s="647"/>
      <c r="H4" s="815" t="s">
        <v>21</v>
      </c>
      <c r="I4" s="816"/>
      <c r="J4" s="828"/>
      <c r="K4" s="716" t="s">
        <v>22</v>
      </c>
      <c r="L4" s="976" t="s">
        <v>23</v>
      </c>
      <c r="M4" s="977"/>
      <c r="N4" s="993"/>
      <c r="O4" s="993"/>
      <c r="P4" s="994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7" t="s">
        <v>40</v>
      </c>
      <c r="E5" s="104" t="s">
        <v>37</v>
      </c>
      <c r="F5" s="495" t="s">
        <v>25</v>
      </c>
      <c r="G5" s="104" t="s">
        <v>36</v>
      </c>
      <c r="H5" s="133" t="s">
        <v>26</v>
      </c>
      <c r="I5" s="495" t="s">
        <v>27</v>
      </c>
      <c r="J5" s="104" t="s">
        <v>28</v>
      </c>
      <c r="K5" s="730" t="s">
        <v>29</v>
      </c>
      <c r="L5" s="71" t="s">
        <v>30</v>
      </c>
      <c r="M5" s="133" t="s">
        <v>115</v>
      </c>
      <c r="N5" s="495" t="s">
        <v>31</v>
      </c>
      <c r="O5" s="829" t="s">
        <v>116</v>
      </c>
      <c r="P5" s="495" t="s">
        <v>117</v>
      </c>
      <c r="Q5" s="104" t="s">
        <v>32</v>
      </c>
      <c r="R5" s="495" t="s">
        <v>33</v>
      </c>
      <c r="S5" s="104" t="s">
        <v>34</v>
      </c>
      <c r="T5" s="495" t="s">
        <v>35</v>
      </c>
      <c r="U5" s="805" t="s">
        <v>118</v>
      </c>
      <c r="V5" s="805" t="s">
        <v>119</v>
      </c>
      <c r="W5" s="805" t="s">
        <v>120</v>
      </c>
      <c r="X5" s="110" t="s">
        <v>121</v>
      </c>
    </row>
    <row r="6" spans="1:24" s="16" customFormat="1" ht="26.5" customHeight="1" x14ac:dyDescent="0.35">
      <c r="A6" s="111" t="s">
        <v>5</v>
      </c>
      <c r="B6" s="228"/>
      <c r="C6" s="573">
        <v>25</v>
      </c>
      <c r="D6" s="574" t="s">
        <v>18</v>
      </c>
      <c r="E6" s="351" t="s">
        <v>48</v>
      </c>
      <c r="F6" s="757">
        <v>150</v>
      </c>
      <c r="G6" s="536"/>
      <c r="H6" s="276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670" t="s">
        <v>60</v>
      </c>
      <c r="E7" s="639" t="s">
        <v>55</v>
      </c>
      <c r="F7" s="614">
        <v>150</v>
      </c>
      <c r="G7" s="105"/>
      <c r="H7" s="249">
        <v>15.59</v>
      </c>
      <c r="I7" s="15">
        <v>16.45</v>
      </c>
      <c r="J7" s="41">
        <v>2.79</v>
      </c>
      <c r="K7" s="266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594">
        <v>116</v>
      </c>
      <c r="D8" s="185" t="s">
        <v>61</v>
      </c>
      <c r="E8" s="170" t="s">
        <v>91</v>
      </c>
      <c r="F8" s="594">
        <v>200</v>
      </c>
      <c r="G8" s="669"/>
      <c r="H8" s="251">
        <v>3.28</v>
      </c>
      <c r="I8" s="67">
        <v>2.56</v>
      </c>
      <c r="J8" s="116">
        <v>11.81</v>
      </c>
      <c r="K8" s="404">
        <v>83.43</v>
      </c>
      <c r="L8" s="251">
        <v>0.04</v>
      </c>
      <c r="M8" s="882">
        <v>0.14000000000000001</v>
      </c>
      <c r="N8" s="67">
        <v>0.52</v>
      </c>
      <c r="O8" s="67">
        <v>10</v>
      </c>
      <c r="P8" s="116">
        <v>0.05</v>
      </c>
      <c r="Q8" s="882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06">
        <v>161</v>
      </c>
      <c r="D9" s="184" t="s">
        <v>61</v>
      </c>
      <c r="E9" s="168" t="s">
        <v>181</v>
      </c>
      <c r="F9" s="173">
        <v>200</v>
      </c>
      <c r="G9" s="671"/>
      <c r="H9" s="317">
        <v>6.28</v>
      </c>
      <c r="I9" s="62">
        <v>4.75</v>
      </c>
      <c r="J9" s="63">
        <v>19.59</v>
      </c>
      <c r="K9" s="601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17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13</v>
      </c>
      <c r="E10" s="227" t="s">
        <v>49</v>
      </c>
      <c r="F10" s="906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885"/>
      <c r="D11" s="677"/>
      <c r="E11" s="430" t="s">
        <v>19</v>
      </c>
      <c r="F11" s="764">
        <f>F6+F7+F9+F10</f>
        <v>560</v>
      </c>
      <c r="G11" s="173"/>
      <c r="H11" s="317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09">
        <f t="shared" si="0"/>
        <v>580.84999999999991</v>
      </c>
      <c r="L11" s="317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17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885"/>
      <c r="D12" s="677"/>
      <c r="E12" s="430" t="s">
        <v>20</v>
      </c>
      <c r="F12" s="764"/>
      <c r="G12" s="173"/>
      <c r="H12" s="317"/>
      <c r="I12" s="62"/>
      <c r="J12" s="63"/>
      <c r="K12" s="379">
        <f>K11/23.5</f>
        <v>24.717021276595741</v>
      </c>
      <c r="L12" s="317"/>
      <c r="M12" s="61"/>
      <c r="N12" s="62"/>
      <c r="O12" s="62"/>
      <c r="P12" s="118"/>
      <c r="Q12" s="317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594"/>
      <c r="D13" s="521"/>
      <c r="E13" s="435" t="s">
        <v>19</v>
      </c>
      <c r="F13" s="504">
        <f>F6+F7+F8+F10</f>
        <v>560</v>
      </c>
      <c r="G13" s="174"/>
      <c r="H13" s="318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61">
        <f t="shared" si="1"/>
        <v>533.49</v>
      </c>
      <c r="L13" s="318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778">
        <f t="shared" si="1"/>
        <v>2.78</v>
      </c>
      <c r="Q13" s="318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6"/>
      <c r="C14" s="509"/>
      <c r="D14" s="675"/>
      <c r="E14" s="440" t="s">
        <v>20</v>
      </c>
      <c r="F14" s="509"/>
      <c r="G14" s="707"/>
      <c r="H14" s="319"/>
      <c r="I14" s="171"/>
      <c r="J14" s="172"/>
      <c r="K14" s="772">
        <f>K13/23.5</f>
        <v>22.701702127659576</v>
      </c>
      <c r="L14" s="910"/>
      <c r="M14" s="911"/>
      <c r="N14" s="912"/>
      <c r="O14" s="912"/>
      <c r="P14" s="913"/>
      <c r="Q14" s="319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6</v>
      </c>
      <c r="B15" s="239"/>
      <c r="C15" s="162">
        <v>9</v>
      </c>
      <c r="D15" s="186" t="s">
        <v>18</v>
      </c>
      <c r="E15" s="383" t="s">
        <v>90</v>
      </c>
      <c r="F15" s="162">
        <v>60</v>
      </c>
      <c r="G15" s="676"/>
      <c r="H15" s="276">
        <v>1.29</v>
      </c>
      <c r="I15" s="39">
        <v>4.2699999999999996</v>
      </c>
      <c r="J15" s="40">
        <v>6.97</v>
      </c>
      <c r="K15" s="50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6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8</v>
      </c>
      <c r="E16" s="367" t="s">
        <v>104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03" t="s">
        <v>9</v>
      </c>
      <c r="E17" s="639" t="s">
        <v>152</v>
      </c>
      <c r="F17" s="640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62</v>
      </c>
      <c r="E18" s="227" t="s">
        <v>100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59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17</v>
      </c>
      <c r="E19" s="157" t="s">
        <v>59</v>
      </c>
      <c r="F19" s="139">
        <v>200</v>
      </c>
      <c r="G19" s="657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13</v>
      </c>
      <c r="E20" s="157" t="s">
        <v>53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6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14</v>
      </c>
      <c r="E21" s="157" t="s">
        <v>45</v>
      </c>
      <c r="F21" s="177">
        <v>20</v>
      </c>
      <c r="G21" s="177"/>
      <c r="H21" s="285">
        <v>1.32</v>
      </c>
      <c r="I21" s="20">
        <v>0.24</v>
      </c>
      <c r="J21" s="21">
        <v>8.0399999999999991</v>
      </c>
      <c r="K21" s="452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492"/>
      <c r="E22" s="164" t="s">
        <v>19</v>
      </c>
      <c r="F22" s="302">
        <f>SUM(F15:F21)</f>
        <v>740</v>
      </c>
      <c r="G22" s="269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77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6"/>
      <c r="C23" s="146"/>
      <c r="D23" s="493"/>
      <c r="E23" s="165" t="s">
        <v>20</v>
      </c>
      <c r="F23" s="143"/>
      <c r="G23" s="216"/>
      <c r="H23" s="212"/>
      <c r="I23" s="51"/>
      <c r="J23" s="123"/>
      <c r="K23" s="406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48"/>
      <c r="C4" s="647" t="s">
        <v>38</v>
      </c>
      <c r="D4" s="260"/>
      <c r="E4" s="696"/>
      <c r="F4" s="648"/>
      <c r="G4" s="647"/>
      <c r="H4" s="815" t="s">
        <v>21</v>
      </c>
      <c r="I4" s="816"/>
      <c r="J4" s="817"/>
      <c r="K4" s="653" t="s">
        <v>22</v>
      </c>
      <c r="L4" s="969" t="s">
        <v>23</v>
      </c>
      <c r="M4" s="970"/>
      <c r="N4" s="971"/>
      <c r="O4" s="995"/>
      <c r="P4" s="996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7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95" t="s">
        <v>27</v>
      </c>
      <c r="J5" s="776" t="s">
        <v>28</v>
      </c>
      <c r="K5" s="654" t="s">
        <v>29</v>
      </c>
      <c r="L5" s="361" t="s">
        <v>30</v>
      </c>
      <c r="M5" s="361" t="s">
        <v>115</v>
      </c>
      <c r="N5" s="830" t="s">
        <v>31</v>
      </c>
      <c r="O5" s="825" t="s">
        <v>116</v>
      </c>
      <c r="P5" s="495" t="s">
        <v>117</v>
      </c>
      <c r="Q5" s="104" t="s">
        <v>32</v>
      </c>
      <c r="R5" s="495" t="s">
        <v>33</v>
      </c>
      <c r="S5" s="104" t="s">
        <v>34</v>
      </c>
      <c r="T5" s="495" t="s">
        <v>35</v>
      </c>
      <c r="U5" s="805" t="s">
        <v>118</v>
      </c>
      <c r="V5" s="805" t="s">
        <v>119</v>
      </c>
      <c r="W5" s="805" t="s">
        <v>120</v>
      </c>
      <c r="X5" s="110" t="s">
        <v>121</v>
      </c>
    </row>
    <row r="6" spans="1:24" s="16" customFormat="1" ht="39" customHeight="1" x14ac:dyDescent="0.35">
      <c r="A6" s="111" t="s">
        <v>5</v>
      </c>
      <c r="B6" s="162"/>
      <c r="C6" s="399">
        <v>166</v>
      </c>
      <c r="D6" s="729" t="s">
        <v>81</v>
      </c>
      <c r="E6" s="476" t="s">
        <v>112</v>
      </c>
      <c r="F6" s="229">
        <v>50</v>
      </c>
      <c r="G6" s="478"/>
      <c r="H6" s="456">
        <v>2.9</v>
      </c>
      <c r="I6" s="381">
        <v>3.99</v>
      </c>
      <c r="J6" s="457">
        <v>18.989999999999998</v>
      </c>
      <c r="K6" s="775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8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60</v>
      </c>
      <c r="E7" s="296" t="s">
        <v>144</v>
      </c>
      <c r="F7" s="236">
        <v>205</v>
      </c>
      <c r="G7" s="106"/>
      <c r="H7" s="285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44</v>
      </c>
      <c r="E8" s="227" t="s">
        <v>50</v>
      </c>
      <c r="F8" s="292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13</v>
      </c>
      <c r="E9" s="227" t="s">
        <v>49</v>
      </c>
      <c r="F9" s="292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156</v>
      </c>
      <c r="D10" s="137" t="s">
        <v>17</v>
      </c>
      <c r="E10" s="214" t="s">
        <v>172</v>
      </c>
      <c r="F10" s="140">
        <v>200</v>
      </c>
      <c r="G10" s="449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19</v>
      </c>
      <c r="F11" s="279">
        <f>SUM(F6:F10)</f>
        <v>685</v>
      </c>
      <c r="G11" s="449"/>
      <c r="H11" s="285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5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6"/>
      <c r="C12" s="206"/>
      <c r="D12" s="261"/>
      <c r="E12" s="190" t="s">
        <v>20</v>
      </c>
      <c r="F12" s="370"/>
      <c r="G12" s="216"/>
      <c r="H12" s="212"/>
      <c r="I12" s="51"/>
      <c r="J12" s="123"/>
      <c r="K12" s="371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6</v>
      </c>
      <c r="B13" s="286"/>
      <c r="C13" s="144">
        <v>25</v>
      </c>
      <c r="D13" s="655" t="s">
        <v>18</v>
      </c>
      <c r="E13" s="351" t="s">
        <v>48</v>
      </c>
      <c r="F13" s="364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6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3" t="s">
        <v>8</v>
      </c>
      <c r="E14" s="296" t="s">
        <v>51</v>
      </c>
      <c r="F14" s="640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77">
        <v>177</v>
      </c>
      <c r="D15" s="157" t="s">
        <v>9</v>
      </c>
      <c r="E15" s="183" t="s">
        <v>155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85</v>
      </c>
      <c r="E16" s="183" t="s">
        <v>42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0">
        <v>104</v>
      </c>
      <c r="D17" s="157" t="s">
        <v>17</v>
      </c>
      <c r="E17" s="183" t="s">
        <v>77</v>
      </c>
      <c r="F17" s="139">
        <v>200</v>
      </c>
      <c r="G17" s="732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0">
        <v>119</v>
      </c>
      <c r="D18" s="157" t="s">
        <v>13</v>
      </c>
      <c r="E18" s="188" t="s">
        <v>53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6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14</v>
      </c>
      <c r="E19" s="188" t="s">
        <v>45</v>
      </c>
      <c r="F19" s="177">
        <v>20</v>
      </c>
      <c r="G19" s="177"/>
      <c r="H19" s="285">
        <v>1.32</v>
      </c>
      <c r="I19" s="20">
        <v>0.24</v>
      </c>
      <c r="J19" s="21">
        <v>8.0399999999999991</v>
      </c>
      <c r="K19" s="452">
        <v>39.6</v>
      </c>
      <c r="L19" s="285">
        <v>0.03</v>
      </c>
      <c r="M19" s="20">
        <v>0.02</v>
      </c>
      <c r="N19" s="20">
        <v>0</v>
      </c>
      <c r="O19" s="20">
        <v>0</v>
      </c>
      <c r="P19" s="21">
        <v>0</v>
      </c>
      <c r="Q19" s="285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395"/>
      <c r="E20" s="189" t="s">
        <v>19</v>
      </c>
      <c r="F20" s="204">
        <f>SUM(F13:F19)</f>
        <v>830</v>
      </c>
      <c r="G20" s="270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03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7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6"/>
      <c r="C21" s="180"/>
      <c r="D21" s="477"/>
      <c r="E21" s="190" t="s">
        <v>20</v>
      </c>
      <c r="F21" s="143"/>
      <c r="G21" s="278"/>
      <c r="H21" s="212"/>
      <c r="I21" s="51"/>
      <c r="J21" s="123"/>
      <c r="K21" s="480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4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4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979"/>
      <c r="C4" s="389" t="s">
        <v>38</v>
      </c>
      <c r="D4" s="981" t="s">
        <v>40</v>
      </c>
      <c r="E4" s="182"/>
      <c r="F4" s="390"/>
      <c r="G4" s="389"/>
      <c r="H4" s="298" t="s">
        <v>21</v>
      </c>
      <c r="I4" s="325"/>
      <c r="J4" s="265"/>
      <c r="K4" s="198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7" s="16" customFormat="1" ht="47" thickBot="1" x14ac:dyDescent="0.4">
      <c r="A5" s="148" t="s">
        <v>0</v>
      </c>
      <c r="B5" s="980"/>
      <c r="C5" s="104" t="s">
        <v>39</v>
      </c>
      <c r="D5" s="982"/>
      <c r="E5" s="505" t="s">
        <v>37</v>
      </c>
      <c r="F5" s="110" t="s">
        <v>25</v>
      </c>
      <c r="G5" s="104" t="s">
        <v>36</v>
      </c>
      <c r="H5" s="589" t="s">
        <v>26</v>
      </c>
      <c r="I5" s="513" t="s">
        <v>27</v>
      </c>
      <c r="J5" s="515" t="s">
        <v>28</v>
      </c>
      <c r="K5" s="199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514" t="s">
        <v>117</v>
      </c>
      <c r="Q5" s="514" t="s">
        <v>32</v>
      </c>
      <c r="R5" s="514" t="s">
        <v>33</v>
      </c>
      <c r="S5" s="514" t="s">
        <v>34</v>
      </c>
      <c r="T5" s="514" t="s">
        <v>35</v>
      </c>
      <c r="U5" s="514" t="s">
        <v>118</v>
      </c>
      <c r="V5" s="514" t="s">
        <v>119</v>
      </c>
      <c r="W5" s="514" t="s">
        <v>120</v>
      </c>
      <c r="X5" s="600" t="s">
        <v>121</v>
      </c>
    </row>
    <row r="6" spans="1:27" s="16" customFormat="1" ht="26.5" customHeight="1" x14ac:dyDescent="0.35">
      <c r="A6" s="151" t="s">
        <v>6</v>
      </c>
      <c r="B6" s="396"/>
      <c r="C6" s="401">
        <v>135</v>
      </c>
      <c r="D6" s="914" t="s">
        <v>18</v>
      </c>
      <c r="E6" s="915" t="s">
        <v>151</v>
      </c>
      <c r="F6" s="401">
        <v>60</v>
      </c>
      <c r="G6" s="676"/>
      <c r="H6" s="348">
        <v>1.2</v>
      </c>
      <c r="I6" s="49">
        <v>5.4</v>
      </c>
      <c r="J6" s="50">
        <v>5.16</v>
      </c>
      <c r="K6" s="284">
        <v>73.2</v>
      </c>
      <c r="L6" s="348">
        <v>0.01</v>
      </c>
      <c r="M6" s="49">
        <v>0.03</v>
      </c>
      <c r="N6" s="49">
        <v>4.2</v>
      </c>
      <c r="O6" s="49">
        <v>90</v>
      </c>
      <c r="P6" s="394">
        <v>0</v>
      </c>
      <c r="Q6" s="348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8"/>
      <c r="C7" s="106">
        <v>36</v>
      </c>
      <c r="D7" s="587" t="s">
        <v>8</v>
      </c>
      <c r="E7" s="367" t="s">
        <v>46</v>
      </c>
      <c r="F7" s="568">
        <v>200</v>
      </c>
      <c r="G7" s="220"/>
      <c r="H7" s="259">
        <v>4.9800000000000004</v>
      </c>
      <c r="I7" s="81">
        <v>6.07</v>
      </c>
      <c r="J7" s="218">
        <v>12.72</v>
      </c>
      <c r="K7" s="384">
        <v>125.51</v>
      </c>
      <c r="L7" s="259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9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8">
        <v>0.1</v>
      </c>
    </row>
    <row r="8" spans="1:27" s="16" customFormat="1" ht="26.5" customHeight="1" x14ac:dyDescent="0.35">
      <c r="A8" s="112"/>
      <c r="B8" s="192" t="s">
        <v>124</v>
      </c>
      <c r="C8" s="594">
        <v>82</v>
      </c>
      <c r="D8" s="521" t="s">
        <v>9</v>
      </c>
      <c r="E8" s="612" t="s">
        <v>160</v>
      </c>
      <c r="F8" s="679">
        <v>95</v>
      </c>
      <c r="G8" s="195"/>
      <c r="H8" s="251">
        <v>24.87</v>
      </c>
      <c r="I8" s="67">
        <v>21.09</v>
      </c>
      <c r="J8" s="116">
        <v>0.72</v>
      </c>
      <c r="K8" s="404">
        <v>290.5</v>
      </c>
      <c r="L8" s="251">
        <v>0.09</v>
      </c>
      <c r="M8" s="67">
        <v>0.18</v>
      </c>
      <c r="N8" s="67">
        <v>1.1000000000000001</v>
      </c>
      <c r="O8" s="67">
        <v>40</v>
      </c>
      <c r="P8" s="500">
        <v>0.05</v>
      </c>
      <c r="Q8" s="251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511"/>
      <c r="AA8" s="78"/>
    </row>
    <row r="9" spans="1:27" s="16" customFormat="1" ht="33" customHeight="1" x14ac:dyDescent="0.35">
      <c r="A9" s="112"/>
      <c r="B9" s="140"/>
      <c r="C9" s="154">
        <v>210</v>
      </c>
      <c r="D9" s="333" t="s">
        <v>62</v>
      </c>
      <c r="E9" s="333" t="s">
        <v>68</v>
      </c>
      <c r="F9" s="141">
        <v>150</v>
      </c>
      <c r="G9" s="105"/>
      <c r="H9" s="250">
        <v>15.82</v>
      </c>
      <c r="I9" s="13">
        <v>4.22</v>
      </c>
      <c r="J9" s="43">
        <v>32.01</v>
      </c>
      <c r="K9" s="107">
        <v>226.19</v>
      </c>
      <c r="L9" s="250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511"/>
      <c r="AA9" s="78"/>
    </row>
    <row r="10" spans="1:27" s="16" customFormat="1" ht="51" customHeight="1" x14ac:dyDescent="0.35">
      <c r="A10" s="112"/>
      <c r="B10" s="140"/>
      <c r="C10" s="591">
        <v>216</v>
      </c>
      <c r="D10" s="188" t="s">
        <v>17</v>
      </c>
      <c r="E10" s="227" t="s">
        <v>126</v>
      </c>
      <c r="F10" s="794">
        <v>200</v>
      </c>
      <c r="G10" s="657"/>
      <c r="H10" s="249">
        <v>0.25</v>
      </c>
      <c r="I10" s="15">
        <v>0</v>
      </c>
      <c r="J10" s="41">
        <v>12.73</v>
      </c>
      <c r="K10" s="266">
        <v>51.3</v>
      </c>
      <c r="L10" s="285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85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511"/>
      <c r="AA10" s="78"/>
    </row>
    <row r="11" spans="1:27" s="16" customFormat="1" ht="26.5" customHeight="1" x14ac:dyDescent="0.35">
      <c r="A11" s="112"/>
      <c r="B11" s="140"/>
      <c r="C11" s="384">
        <v>119</v>
      </c>
      <c r="D11" s="587" t="s">
        <v>13</v>
      </c>
      <c r="E11" s="158" t="s">
        <v>53</v>
      </c>
      <c r="F11" s="568">
        <v>45</v>
      </c>
      <c r="G11" s="177"/>
      <c r="H11" s="285">
        <v>3.42</v>
      </c>
      <c r="I11" s="20">
        <v>0.36</v>
      </c>
      <c r="J11" s="46">
        <v>22.14</v>
      </c>
      <c r="K11" s="424">
        <v>105.75</v>
      </c>
      <c r="L11" s="285">
        <v>0.05</v>
      </c>
      <c r="M11" s="20">
        <v>0.01</v>
      </c>
      <c r="N11" s="20">
        <v>0</v>
      </c>
      <c r="O11" s="20">
        <v>0</v>
      </c>
      <c r="P11" s="21">
        <v>0</v>
      </c>
      <c r="Q11" s="285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587" t="s">
        <v>14</v>
      </c>
      <c r="E12" s="158" t="s">
        <v>45</v>
      </c>
      <c r="F12" s="568">
        <v>25</v>
      </c>
      <c r="G12" s="177"/>
      <c r="H12" s="285">
        <v>1.65</v>
      </c>
      <c r="I12" s="20">
        <v>0.3</v>
      </c>
      <c r="J12" s="46">
        <v>10.050000000000001</v>
      </c>
      <c r="K12" s="424">
        <v>49.5</v>
      </c>
      <c r="L12" s="285">
        <v>0.04</v>
      </c>
      <c r="M12" s="20">
        <v>0.02</v>
      </c>
      <c r="N12" s="20">
        <v>0</v>
      </c>
      <c r="O12" s="20">
        <v>0</v>
      </c>
      <c r="P12" s="21">
        <v>0</v>
      </c>
      <c r="Q12" s="285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91" t="s">
        <v>72</v>
      </c>
      <c r="C13" s="409"/>
      <c r="D13" s="920"/>
      <c r="E13" s="314" t="s">
        <v>19</v>
      </c>
      <c r="F13" s="506" t="e">
        <f>F6+F7+#REF!+F9+F10+F11+F12</f>
        <v>#REF!</v>
      </c>
      <c r="G13" s="173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92" t="s">
        <v>124</v>
      </c>
      <c r="C14" s="410"/>
      <c r="D14" s="921"/>
      <c r="E14" s="315" t="s">
        <v>19</v>
      </c>
      <c r="F14" s="595">
        <f>F6+F7+F8+F9+F10+F11+F12</f>
        <v>775</v>
      </c>
      <c r="G14" s="519"/>
      <c r="H14" s="318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85">
        <f>K6+K7+K8+K9+K10+K11+K12</f>
        <v>921.95</v>
      </c>
      <c r="L14" s="318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78">
        <f>P6+P7+P8+P9+P10+P11+P12</f>
        <v>0.67000000000000015</v>
      </c>
      <c r="Q14" s="318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91" t="s">
        <v>72</v>
      </c>
      <c r="C15" s="411"/>
      <c r="D15" s="922"/>
      <c r="E15" s="314" t="s">
        <v>20</v>
      </c>
      <c r="F15" s="802"/>
      <c r="G15" s="507"/>
      <c r="H15" s="209"/>
      <c r="I15" s="22"/>
      <c r="J15" s="64"/>
      <c r="K15" s="510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2"/>
      <c r="B16" s="194" t="s">
        <v>124</v>
      </c>
      <c r="C16" s="520"/>
      <c r="D16" s="709"/>
      <c r="E16" s="566" t="s">
        <v>20</v>
      </c>
      <c r="F16" s="509"/>
      <c r="G16" s="675"/>
      <c r="H16" s="442"/>
      <c r="I16" s="443"/>
      <c r="J16" s="444"/>
      <c r="K16" s="445">
        <f>K14/23.5</f>
        <v>39.231914893617024</v>
      </c>
      <c r="L16" s="685"/>
      <c r="M16" s="686"/>
      <c r="N16" s="686"/>
      <c r="O16" s="686"/>
      <c r="P16" s="687"/>
      <c r="Q16" s="685"/>
      <c r="R16" s="686"/>
      <c r="S16" s="686"/>
      <c r="T16" s="686"/>
      <c r="U16" s="686"/>
      <c r="V16" s="686"/>
      <c r="W16" s="686"/>
      <c r="X16" s="688"/>
    </row>
    <row r="17" spans="1:19" s="132" customFormat="1" ht="26.5" customHeight="1" x14ac:dyDescent="0.35">
      <c r="A17" s="356"/>
      <c r="B17" s="837"/>
      <c r="C17" s="357"/>
      <c r="D17" s="356"/>
      <c r="E17" s="358"/>
      <c r="F17" s="356"/>
      <c r="G17" s="356"/>
      <c r="H17" s="356"/>
      <c r="I17" s="356"/>
      <c r="J17" s="356"/>
      <c r="K17" s="359"/>
      <c r="L17" s="356"/>
      <c r="M17" s="356"/>
      <c r="N17" s="356"/>
      <c r="O17" s="356"/>
      <c r="P17" s="356"/>
      <c r="Q17" s="356"/>
      <c r="R17" s="356"/>
      <c r="S17" s="356"/>
    </row>
    <row r="18" spans="1:19" s="132" customFormat="1" ht="26.5" customHeight="1" x14ac:dyDescent="0.35">
      <c r="A18" s="641" t="s">
        <v>133</v>
      </c>
      <c r="B18" s="838"/>
      <c r="C18" s="779"/>
      <c r="D18" s="356"/>
      <c r="E18" s="358"/>
      <c r="F18" s="356"/>
      <c r="G18" s="356"/>
      <c r="H18" s="356"/>
      <c r="I18" s="356"/>
      <c r="J18" s="356"/>
      <c r="K18" s="359"/>
      <c r="L18" s="356"/>
      <c r="M18" s="356"/>
      <c r="N18" s="356"/>
      <c r="O18" s="356"/>
      <c r="P18" s="356"/>
      <c r="Q18" s="356"/>
      <c r="R18" s="356"/>
      <c r="S18" s="356"/>
    </row>
    <row r="19" spans="1:19" x14ac:dyDescent="0.35">
      <c r="A19" s="644" t="s">
        <v>65</v>
      </c>
      <c r="B19" s="845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46"/>
      <c r="C20" s="35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46"/>
      <c r="C21" s="35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46"/>
      <c r="C22" s="35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46"/>
    </row>
    <row r="24" spans="1:19" x14ac:dyDescent="0.35">
      <c r="A24" s="11"/>
      <c r="B24" s="846"/>
    </row>
    <row r="25" spans="1:19" x14ac:dyDescent="0.35">
      <c r="A25" s="11"/>
      <c r="B25" s="846"/>
      <c r="C25" s="35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46"/>
      <c r="C26" s="35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46"/>
      <c r="C27" s="35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46"/>
      <c r="C28" s="35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96" customFormat="1" ht="13" x14ac:dyDescent="0.3">
      <c r="B29" s="839"/>
    </row>
    <row r="30" spans="1:19" s="496" customFormat="1" ht="13" x14ac:dyDescent="0.3">
      <c r="B30" s="839"/>
    </row>
    <row r="31" spans="1:19" s="496" customFormat="1" ht="13" x14ac:dyDescent="0.3">
      <c r="B31" s="839"/>
    </row>
    <row r="32" spans="1:19" s="496" customFormat="1" ht="13" x14ac:dyDescent="0.3">
      <c r="B32" s="839"/>
    </row>
    <row r="33" spans="2:2" s="496" customFormat="1" ht="13" x14ac:dyDescent="0.3">
      <c r="B33" s="83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85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61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6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96"/>
      <c r="C4" s="647" t="s">
        <v>38</v>
      </c>
      <c r="D4" s="260"/>
      <c r="E4" s="696"/>
      <c r="F4" s="648"/>
      <c r="G4" s="648"/>
      <c r="H4" s="806" t="s">
        <v>21</v>
      </c>
      <c r="I4" s="807"/>
      <c r="J4" s="808"/>
      <c r="K4" s="752" t="s">
        <v>22</v>
      </c>
      <c r="L4" s="969" t="s">
        <v>23</v>
      </c>
      <c r="M4" s="970"/>
      <c r="N4" s="971"/>
      <c r="O4" s="995"/>
      <c r="P4" s="996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97" t="s">
        <v>40</v>
      </c>
      <c r="E5" s="505" t="s">
        <v>37</v>
      </c>
      <c r="F5" s="110" t="s">
        <v>25</v>
      </c>
      <c r="G5" s="110" t="s">
        <v>36</v>
      </c>
      <c r="H5" s="505" t="s">
        <v>26</v>
      </c>
      <c r="I5" s="495" t="s">
        <v>27</v>
      </c>
      <c r="J5" s="505" t="s">
        <v>28</v>
      </c>
      <c r="K5" s="753" t="s">
        <v>29</v>
      </c>
      <c r="L5" s="514" t="s">
        <v>30</v>
      </c>
      <c r="M5" s="788" t="s">
        <v>115</v>
      </c>
      <c r="N5" s="495" t="s">
        <v>31</v>
      </c>
      <c r="O5" s="494" t="s">
        <v>116</v>
      </c>
      <c r="P5" s="770" t="s">
        <v>117</v>
      </c>
      <c r="Q5" s="787" t="s">
        <v>32</v>
      </c>
      <c r="R5" s="495" t="s">
        <v>33</v>
      </c>
      <c r="S5" s="787" t="s">
        <v>34</v>
      </c>
      <c r="T5" s="495" t="s">
        <v>35</v>
      </c>
      <c r="U5" s="514" t="s">
        <v>118</v>
      </c>
      <c r="V5" s="514" t="s">
        <v>119</v>
      </c>
      <c r="W5" s="514" t="s">
        <v>120</v>
      </c>
      <c r="X5" s="648" t="s">
        <v>121</v>
      </c>
    </row>
    <row r="6" spans="1:24" s="16" customFormat="1" ht="36.75" customHeight="1" x14ac:dyDescent="0.35">
      <c r="A6" s="151" t="s">
        <v>6</v>
      </c>
      <c r="B6" s="229"/>
      <c r="C6" s="593">
        <v>29</v>
      </c>
      <c r="D6" s="700" t="s">
        <v>18</v>
      </c>
      <c r="E6" s="701" t="s">
        <v>170</v>
      </c>
      <c r="F6" s="723">
        <v>60</v>
      </c>
      <c r="G6" s="295"/>
      <c r="H6" s="297">
        <v>0.66</v>
      </c>
      <c r="I6" s="90">
        <v>0.12</v>
      </c>
      <c r="J6" s="92">
        <v>2.2799999999999998</v>
      </c>
      <c r="K6" s="522">
        <v>14.4</v>
      </c>
      <c r="L6" s="297">
        <v>0.04</v>
      </c>
      <c r="M6" s="90">
        <v>0.02</v>
      </c>
      <c r="N6" s="90">
        <v>15</v>
      </c>
      <c r="O6" s="90">
        <v>80</v>
      </c>
      <c r="P6" s="91">
        <v>0</v>
      </c>
      <c r="Q6" s="297">
        <v>8.4</v>
      </c>
      <c r="R6" s="90">
        <v>15.6</v>
      </c>
      <c r="S6" s="90">
        <v>12</v>
      </c>
      <c r="T6" s="90">
        <v>0.54</v>
      </c>
      <c r="U6" s="90">
        <v>174</v>
      </c>
      <c r="V6" s="90">
        <v>1.1999999999999999E-3</v>
      </c>
      <c r="W6" s="90">
        <v>2.4000000000000001E-4</v>
      </c>
      <c r="X6" s="92">
        <v>0.01</v>
      </c>
    </row>
    <row r="7" spans="1:24" s="16" customFormat="1" ht="26.5" customHeight="1" x14ac:dyDescent="0.35">
      <c r="A7" s="111"/>
      <c r="B7" s="141"/>
      <c r="C7" s="105">
        <v>328</v>
      </c>
      <c r="D7" s="880" t="s">
        <v>8</v>
      </c>
      <c r="E7" s="881" t="s">
        <v>180</v>
      </c>
      <c r="F7" s="640">
        <v>222</v>
      </c>
      <c r="G7" s="176"/>
      <c r="H7" s="340">
        <v>6.01</v>
      </c>
      <c r="I7" s="29">
        <v>4.38</v>
      </c>
      <c r="J7" s="89">
        <v>7.73</v>
      </c>
      <c r="K7" s="923">
        <v>93.68</v>
      </c>
      <c r="L7" s="340">
        <v>0.03</v>
      </c>
      <c r="M7" s="338">
        <v>7.0000000000000007E-2</v>
      </c>
      <c r="N7" s="29">
        <v>0.27</v>
      </c>
      <c r="O7" s="29">
        <v>40</v>
      </c>
      <c r="P7" s="89">
        <v>0.26</v>
      </c>
      <c r="Q7" s="340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9">
        <v>0.02</v>
      </c>
    </row>
    <row r="8" spans="1:24" s="36" customFormat="1" ht="26.5" customHeight="1" x14ac:dyDescent="0.35">
      <c r="A8" s="112"/>
      <c r="B8" s="924" t="s">
        <v>124</v>
      </c>
      <c r="C8" s="594">
        <v>89</v>
      </c>
      <c r="D8" s="453" t="s">
        <v>9</v>
      </c>
      <c r="E8" s="689" t="s">
        <v>89</v>
      </c>
      <c r="F8" s="551">
        <v>90</v>
      </c>
      <c r="G8" s="174"/>
      <c r="H8" s="346">
        <v>18.13</v>
      </c>
      <c r="I8" s="58">
        <v>17.05</v>
      </c>
      <c r="J8" s="75">
        <v>3.69</v>
      </c>
      <c r="K8" s="344">
        <v>240.96</v>
      </c>
      <c r="L8" s="419">
        <v>0.06</v>
      </c>
      <c r="M8" s="497">
        <v>0.13</v>
      </c>
      <c r="N8" s="80">
        <v>1.06</v>
      </c>
      <c r="O8" s="80">
        <v>0</v>
      </c>
      <c r="P8" s="475">
        <v>0</v>
      </c>
      <c r="Q8" s="419">
        <v>17.03</v>
      </c>
      <c r="R8" s="80">
        <v>176.72</v>
      </c>
      <c r="S8" s="80">
        <v>23.18</v>
      </c>
      <c r="T8" s="80">
        <v>2.61</v>
      </c>
      <c r="U8" s="80">
        <v>317</v>
      </c>
      <c r="V8" s="80">
        <v>7.0000000000000001E-3</v>
      </c>
      <c r="W8" s="80">
        <v>0</v>
      </c>
      <c r="X8" s="420">
        <v>0.06</v>
      </c>
    </row>
    <row r="9" spans="1:24" s="36" customFormat="1" ht="26.5" customHeight="1" x14ac:dyDescent="0.35">
      <c r="A9" s="112"/>
      <c r="B9" s="924" t="s">
        <v>124</v>
      </c>
      <c r="C9" s="594">
        <v>210</v>
      </c>
      <c r="D9" s="453" t="s">
        <v>62</v>
      </c>
      <c r="E9" s="453" t="s">
        <v>68</v>
      </c>
      <c r="F9" s="192">
        <v>150</v>
      </c>
      <c r="G9" s="174"/>
      <c r="H9" s="346">
        <v>15.82</v>
      </c>
      <c r="I9" s="58">
        <v>4.22</v>
      </c>
      <c r="J9" s="75">
        <v>32.01</v>
      </c>
      <c r="K9" s="344">
        <v>226.19</v>
      </c>
      <c r="L9" s="346">
        <v>0.47</v>
      </c>
      <c r="M9" s="252">
        <v>0.11</v>
      </c>
      <c r="N9" s="58">
        <v>0</v>
      </c>
      <c r="O9" s="58">
        <v>20</v>
      </c>
      <c r="P9" s="75">
        <v>0.06</v>
      </c>
      <c r="Q9" s="252">
        <v>59.52</v>
      </c>
      <c r="R9" s="58">
        <v>145.1</v>
      </c>
      <c r="S9" s="67">
        <v>55.97</v>
      </c>
      <c r="T9" s="58">
        <v>4.46</v>
      </c>
      <c r="U9" s="58">
        <v>444.19</v>
      </c>
      <c r="V9" s="58">
        <v>3.0000000000000001E-3</v>
      </c>
      <c r="W9" s="67">
        <v>8.0000000000000002E-3</v>
      </c>
      <c r="X9" s="116">
        <v>0.02</v>
      </c>
    </row>
    <row r="10" spans="1:24" s="16" customFormat="1" ht="33.75" customHeight="1" x14ac:dyDescent="0.35">
      <c r="A10" s="113"/>
      <c r="B10" s="141"/>
      <c r="C10" s="400">
        <v>216</v>
      </c>
      <c r="D10" s="157" t="s">
        <v>17</v>
      </c>
      <c r="E10" s="630" t="s">
        <v>126</v>
      </c>
      <c r="F10" s="139">
        <v>200</v>
      </c>
      <c r="G10" s="657"/>
      <c r="H10" s="249">
        <v>0.25</v>
      </c>
      <c r="I10" s="15">
        <v>0</v>
      </c>
      <c r="J10" s="41">
        <v>12.73</v>
      </c>
      <c r="K10" s="207">
        <v>51.3</v>
      </c>
      <c r="L10" s="285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42"/>
      <c r="C11" s="107">
        <v>119</v>
      </c>
      <c r="D11" s="157" t="s">
        <v>13</v>
      </c>
      <c r="E11" s="188" t="s">
        <v>53</v>
      </c>
      <c r="F11" s="177">
        <v>30</v>
      </c>
      <c r="G11" s="587"/>
      <c r="H11" s="285">
        <v>2.2799999999999998</v>
      </c>
      <c r="I11" s="20">
        <v>0.24</v>
      </c>
      <c r="J11" s="46">
        <v>14.76</v>
      </c>
      <c r="K11" s="424">
        <v>70.5</v>
      </c>
      <c r="L11" s="285">
        <v>0.03</v>
      </c>
      <c r="M11" s="19">
        <v>0.01</v>
      </c>
      <c r="N11" s="20">
        <v>0</v>
      </c>
      <c r="O11" s="20">
        <v>0</v>
      </c>
      <c r="P11" s="46">
        <v>0</v>
      </c>
      <c r="Q11" s="28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13"/>
      <c r="B12" s="142"/>
      <c r="C12" s="135">
        <v>120</v>
      </c>
      <c r="D12" s="157" t="s">
        <v>14</v>
      </c>
      <c r="E12" s="188" t="s">
        <v>45</v>
      </c>
      <c r="F12" s="177">
        <v>30</v>
      </c>
      <c r="G12" s="897"/>
      <c r="H12" s="249">
        <v>1.98</v>
      </c>
      <c r="I12" s="15">
        <v>0.36</v>
      </c>
      <c r="J12" s="41">
        <v>12.06</v>
      </c>
      <c r="K12" s="266">
        <v>59.4</v>
      </c>
      <c r="L12" s="249">
        <v>0.05</v>
      </c>
      <c r="M12" s="15">
        <v>0.02</v>
      </c>
      <c r="N12" s="15">
        <v>0</v>
      </c>
      <c r="O12" s="15">
        <v>0</v>
      </c>
      <c r="P12" s="18">
        <v>0</v>
      </c>
      <c r="Q12" s="249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13"/>
      <c r="B13" s="191" t="s">
        <v>72</v>
      </c>
      <c r="C13" s="507"/>
      <c r="D13" s="561"/>
      <c r="E13" s="925" t="s">
        <v>19</v>
      </c>
      <c r="F13" s="512" t="e">
        <f>F6+F7+#REF!+F10+F11+F12</f>
        <v>#REF!</v>
      </c>
      <c r="G13" s="926"/>
      <c r="H13" s="317" t="e">
        <f>H6+H7+#REF!+H10+H11+H12</f>
        <v>#REF!</v>
      </c>
      <c r="I13" s="62" t="e">
        <f>I6+I7+#REF!+I10+I11+I12</f>
        <v>#REF!</v>
      </c>
      <c r="J13" s="63" t="e">
        <f>J6+J7+#REF!+J10+J11+J12</f>
        <v>#REF!</v>
      </c>
      <c r="K13" s="927" t="e">
        <f>K6+K7+#REF!+K10+K11+K12</f>
        <v>#REF!</v>
      </c>
      <c r="L13" s="414" t="e">
        <f>L6+L7+#REF!+L10+L11+L12</f>
        <v>#REF!</v>
      </c>
      <c r="M13" s="114" t="e">
        <f>M6+M7+#REF!+M10+M11+M12</f>
        <v>#REF!</v>
      </c>
      <c r="N13" s="114" t="e">
        <f>N6+N7+#REF!+N10+N11+N12</f>
        <v>#REF!</v>
      </c>
      <c r="O13" s="114" t="e">
        <f>O6+O7+#REF!+O10+O11+O12</f>
        <v>#REF!</v>
      </c>
      <c r="P13" s="418" t="e">
        <f>P6+P7+#REF!+P10+P11+P12</f>
        <v>#REF!</v>
      </c>
      <c r="Q13" s="414" t="e">
        <f>Q6+Q7+#REF!+Q10+Q11+Q12</f>
        <v>#REF!</v>
      </c>
      <c r="R13" s="114" t="e">
        <f>R6+R7+#REF!+R10+R11+R12</f>
        <v>#REF!</v>
      </c>
      <c r="S13" s="114" t="e">
        <f>S6+S7+#REF!+S10+S11+S12</f>
        <v>#REF!</v>
      </c>
      <c r="T13" s="114" t="e">
        <f>T6+T7+#REF!+T10+T11+T12</f>
        <v>#REF!</v>
      </c>
      <c r="U13" s="114" t="e">
        <f>U6+U7+#REF!+U10+U11+U12</f>
        <v>#REF!</v>
      </c>
      <c r="V13" s="114" t="e">
        <f>V6+V7+#REF!+V10+V11+V12</f>
        <v>#REF!</v>
      </c>
      <c r="W13" s="114" t="e">
        <f>W6+W7+#REF!+W10+W11+W12</f>
        <v>#REF!</v>
      </c>
      <c r="X13" s="115" t="e">
        <f>X6+X7+#REF!+X10+X11+X12</f>
        <v>#REF!</v>
      </c>
    </row>
    <row r="14" spans="1:24" s="16" customFormat="1" ht="26.5" customHeight="1" x14ac:dyDescent="0.35">
      <c r="A14" s="113"/>
      <c r="B14" s="924" t="s">
        <v>124</v>
      </c>
      <c r="C14" s="519"/>
      <c r="D14" s="562"/>
      <c r="E14" s="928" t="s">
        <v>19</v>
      </c>
      <c r="F14" s="532">
        <f>F6+F7+F8+F9+F10+F11+F12</f>
        <v>782</v>
      </c>
      <c r="G14" s="929"/>
      <c r="H14" s="251">
        <f>H6+H7+H8+H9+H10+H11+H12</f>
        <v>45.129999999999995</v>
      </c>
      <c r="I14" s="67">
        <f>I6+I7+I8+I9+I10+I11+I12</f>
        <v>26.369999999999997</v>
      </c>
      <c r="J14" s="116">
        <f>J6+J7+J8+J9+J10+J11+J12</f>
        <v>85.26</v>
      </c>
      <c r="K14" s="930">
        <f>K6+K7+K8+K9+K10+K11+K12</f>
        <v>756.43</v>
      </c>
      <c r="L14" s="910">
        <f>L6+L7+L8+L9+L10+L11+L12</f>
        <v>0.68</v>
      </c>
      <c r="M14" s="912">
        <f>M6+M7+M8+M9+M10+M11+M12</f>
        <v>0.36000000000000004</v>
      </c>
      <c r="N14" s="912">
        <f>N6+N7+N8+N9+N10+N11+N12</f>
        <v>20.72</v>
      </c>
      <c r="O14" s="912">
        <f>O6+O7+O8+O9+O10+O11+O12</f>
        <v>140</v>
      </c>
      <c r="P14" s="913">
        <f>P6+P7+P8+P9+P10+P11+P12</f>
        <v>0.32</v>
      </c>
      <c r="Q14" s="910">
        <f>Q6+Q7+Q8+Q9+Q10+Q11+Q12</f>
        <v>114.76</v>
      </c>
      <c r="R14" s="912">
        <f>R6+R7+R8+R9+R10+R11+R12</f>
        <v>460.26</v>
      </c>
      <c r="S14" s="912">
        <f>S6+S7+S8+S9+S10+S11+S12</f>
        <v>116.86999999999999</v>
      </c>
      <c r="T14" s="912">
        <f>T6+T7+T8+T9+T10+T11+T12</f>
        <v>9.86</v>
      </c>
      <c r="U14" s="912">
        <f>U6+U7+U8+U9+U10+U11+U12</f>
        <v>1105.47</v>
      </c>
      <c r="V14" s="912">
        <f>V6+V7+V8+V9+V10+V11+V12</f>
        <v>1.4020000000000001E-2</v>
      </c>
      <c r="W14" s="912">
        <f>W6+W7+W8+W9+W10+W11+W12</f>
        <v>1.55E-2</v>
      </c>
      <c r="X14" s="931">
        <f>X6+X7+X8+X9+X10+X11+X12</f>
        <v>4.47</v>
      </c>
    </row>
    <row r="15" spans="1:24" s="36" customFormat="1" ht="26.5" customHeight="1" x14ac:dyDescent="0.35">
      <c r="A15" s="112"/>
      <c r="B15" s="191" t="s">
        <v>72</v>
      </c>
      <c r="C15" s="507"/>
      <c r="D15" s="561"/>
      <c r="E15" s="925" t="s">
        <v>20</v>
      </c>
      <c r="F15" s="437"/>
      <c r="G15" s="512"/>
      <c r="H15" s="209"/>
      <c r="I15" s="22"/>
      <c r="J15" s="64"/>
      <c r="K15" s="932" t="e">
        <f>K13/23.5</f>
        <v>#REF!</v>
      </c>
      <c r="L15" s="933"/>
      <c r="M15" s="934"/>
      <c r="N15" s="934"/>
      <c r="O15" s="934"/>
      <c r="P15" s="935"/>
      <c r="Q15" s="933"/>
      <c r="R15" s="934"/>
      <c r="S15" s="934"/>
      <c r="T15" s="934"/>
      <c r="U15" s="934"/>
      <c r="V15" s="934"/>
      <c r="W15" s="934"/>
      <c r="X15" s="935"/>
    </row>
    <row r="16" spans="1:24" s="36" customFormat="1" ht="26.5" customHeight="1" thickBot="1" x14ac:dyDescent="0.4">
      <c r="A16" s="152"/>
      <c r="B16" s="936" t="s">
        <v>124</v>
      </c>
      <c r="C16" s="520"/>
      <c r="D16" s="684"/>
      <c r="E16" s="937" t="s">
        <v>20</v>
      </c>
      <c r="F16" s="194"/>
      <c r="G16" s="535"/>
      <c r="H16" s="442"/>
      <c r="I16" s="443"/>
      <c r="J16" s="444"/>
      <c r="K16" s="445">
        <f>K14/23.5</f>
        <v>32.188510638297871</v>
      </c>
      <c r="L16" s="442"/>
      <c r="M16" s="499"/>
      <c r="N16" s="443"/>
      <c r="O16" s="443"/>
      <c r="P16" s="444"/>
      <c r="Q16" s="442"/>
      <c r="R16" s="443"/>
      <c r="S16" s="443"/>
      <c r="T16" s="443"/>
      <c r="U16" s="443"/>
      <c r="V16" s="443"/>
      <c r="W16" s="443"/>
      <c r="X16" s="44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41" t="s">
        <v>64</v>
      </c>
      <c r="B18" s="641" t="s">
        <v>64</v>
      </c>
      <c r="C18" s="120"/>
      <c r="D18" s="642"/>
      <c r="E18" s="52"/>
      <c r="F18" s="26"/>
      <c r="G18" s="11"/>
      <c r="H18" s="11"/>
      <c r="I18" s="11"/>
      <c r="J18" s="11"/>
    </row>
    <row r="19" spans="1:14" ht="18" x14ac:dyDescent="0.35">
      <c r="A19" s="644" t="s">
        <v>65</v>
      </c>
      <c r="B19" s="644" t="s">
        <v>65</v>
      </c>
      <c r="C19" s="121"/>
      <c r="D19" s="645"/>
      <c r="E19" s="60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84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38</v>
      </c>
      <c r="D4" s="136"/>
      <c r="E4" s="167"/>
      <c r="F4" s="103"/>
      <c r="G4" s="390"/>
      <c r="H4" s="812" t="s">
        <v>21</v>
      </c>
      <c r="I4" s="813"/>
      <c r="J4" s="814"/>
      <c r="K4" s="325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8" t="s">
        <v>0</v>
      </c>
      <c r="B5" s="572"/>
      <c r="C5" s="110" t="s">
        <v>39</v>
      </c>
      <c r="D5" s="84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95" t="s">
        <v>27</v>
      </c>
      <c r="J5" s="776" t="s">
        <v>28</v>
      </c>
      <c r="K5" s="326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7.5" customHeight="1" x14ac:dyDescent="0.35">
      <c r="A6" s="151" t="s">
        <v>6</v>
      </c>
      <c r="B6" s="144"/>
      <c r="C6" s="401">
        <v>24</v>
      </c>
      <c r="D6" s="655" t="s">
        <v>18</v>
      </c>
      <c r="E6" s="396" t="s">
        <v>109</v>
      </c>
      <c r="F6" s="144">
        <v>150</v>
      </c>
      <c r="G6" s="324"/>
      <c r="H6" s="276">
        <v>0.6</v>
      </c>
      <c r="I6" s="39">
        <v>0.6</v>
      </c>
      <c r="J6" s="40">
        <v>14.7</v>
      </c>
      <c r="K6" s="328">
        <v>70.5</v>
      </c>
      <c r="L6" s="276">
        <v>0.05</v>
      </c>
      <c r="M6" s="39">
        <v>0.03</v>
      </c>
      <c r="N6" s="39">
        <v>15</v>
      </c>
      <c r="O6" s="39">
        <v>0</v>
      </c>
      <c r="P6" s="42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39"/>
      <c r="C7" s="153">
        <v>237</v>
      </c>
      <c r="D7" s="188" t="s">
        <v>8</v>
      </c>
      <c r="E7" s="227" t="s">
        <v>111</v>
      </c>
      <c r="F7" s="621">
        <v>200</v>
      </c>
      <c r="G7" s="574"/>
      <c r="H7" s="249">
        <v>1.7</v>
      </c>
      <c r="I7" s="15">
        <v>2.78</v>
      </c>
      <c r="J7" s="41">
        <v>7.17</v>
      </c>
      <c r="K7" s="266">
        <v>61.44</v>
      </c>
      <c r="L7" s="285">
        <v>0.04</v>
      </c>
      <c r="M7" s="20">
        <v>0.04</v>
      </c>
      <c r="N7" s="20">
        <v>10.09</v>
      </c>
      <c r="O7" s="20">
        <v>100</v>
      </c>
      <c r="P7" s="21">
        <v>0.02</v>
      </c>
      <c r="Q7" s="285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12"/>
      <c r="B8" s="191"/>
      <c r="C8" s="506"/>
      <c r="D8" s="516"/>
      <c r="E8" s="531"/>
      <c r="F8" s="191"/>
      <c r="G8" s="173"/>
      <c r="H8" s="317"/>
      <c r="I8" s="62"/>
      <c r="J8" s="63"/>
      <c r="K8" s="502"/>
      <c r="L8" s="317"/>
      <c r="M8" s="61"/>
      <c r="N8" s="62"/>
      <c r="O8" s="62"/>
      <c r="P8" s="118"/>
      <c r="Q8" s="317"/>
      <c r="R8" s="62"/>
      <c r="S8" s="62"/>
      <c r="T8" s="62"/>
      <c r="U8" s="62"/>
      <c r="V8" s="62"/>
      <c r="W8" s="62"/>
      <c r="X8" s="46"/>
    </row>
    <row r="9" spans="1:24" s="16" customFormat="1" ht="37.5" customHeight="1" x14ac:dyDescent="0.35">
      <c r="A9" s="112"/>
      <c r="B9" s="192" t="s">
        <v>74</v>
      </c>
      <c r="C9" s="594">
        <v>150</v>
      </c>
      <c r="D9" s="741" t="s">
        <v>9</v>
      </c>
      <c r="E9" s="689" t="s">
        <v>140</v>
      </c>
      <c r="F9" s="560">
        <v>90</v>
      </c>
      <c r="G9" s="195"/>
      <c r="H9" s="251">
        <v>21.52</v>
      </c>
      <c r="I9" s="67">
        <v>19.57</v>
      </c>
      <c r="J9" s="116">
        <v>2.4500000000000002</v>
      </c>
      <c r="K9" s="404">
        <v>270.77</v>
      </c>
      <c r="L9" s="251">
        <v>0.09</v>
      </c>
      <c r="M9" s="67">
        <v>0.16</v>
      </c>
      <c r="N9" s="67">
        <v>7.66</v>
      </c>
      <c r="O9" s="67">
        <v>70</v>
      </c>
      <c r="P9" s="500">
        <v>0.04</v>
      </c>
      <c r="Q9" s="251">
        <v>26.49</v>
      </c>
      <c r="R9" s="67">
        <v>178.7</v>
      </c>
      <c r="S9" s="67">
        <v>24.83</v>
      </c>
      <c r="T9" s="67">
        <v>1.68</v>
      </c>
      <c r="U9" s="67">
        <v>295.58</v>
      </c>
      <c r="V9" s="67">
        <v>5.0000000000000001E-3</v>
      </c>
      <c r="W9" s="67">
        <v>0</v>
      </c>
      <c r="X9" s="116">
        <v>0.56999999999999995</v>
      </c>
    </row>
    <row r="10" spans="1:24" s="16" customFormat="1" ht="37.5" customHeight="1" x14ac:dyDescent="0.35">
      <c r="A10" s="113"/>
      <c r="B10" s="192" t="s">
        <v>74</v>
      </c>
      <c r="C10" s="594">
        <v>51</v>
      </c>
      <c r="D10" s="170" t="s">
        <v>62</v>
      </c>
      <c r="E10" s="521" t="s">
        <v>134</v>
      </c>
      <c r="F10" s="192">
        <v>150</v>
      </c>
      <c r="G10" s="174"/>
      <c r="H10" s="458">
        <v>3.33</v>
      </c>
      <c r="I10" s="454">
        <v>3.81</v>
      </c>
      <c r="J10" s="459">
        <v>26.04</v>
      </c>
      <c r="K10" s="460">
        <v>151.12</v>
      </c>
      <c r="L10" s="458">
        <v>0.15</v>
      </c>
      <c r="M10" s="454">
        <v>0.1</v>
      </c>
      <c r="N10" s="454">
        <v>14.03</v>
      </c>
      <c r="O10" s="454">
        <v>20</v>
      </c>
      <c r="P10" s="455">
        <v>0.06</v>
      </c>
      <c r="Q10" s="458">
        <v>20.11</v>
      </c>
      <c r="R10" s="454">
        <v>90.58</v>
      </c>
      <c r="S10" s="454">
        <v>35.68</v>
      </c>
      <c r="T10" s="454">
        <v>1.45</v>
      </c>
      <c r="U10" s="454">
        <v>830.41</v>
      </c>
      <c r="V10" s="454">
        <v>8.0000000000000002E-3</v>
      </c>
      <c r="W10" s="454">
        <v>1E-3</v>
      </c>
      <c r="X10" s="459">
        <v>0.05</v>
      </c>
    </row>
    <row r="11" spans="1:24" s="16" customFormat="1" ht="37.5" customHeight="1" x14ac:dyDescent="0.35">
      <c r="A11" s="113"/>
      <c r="B11" s="140"/>
      <c r="C11" s="568">
        <v>107</v>
      </c>
      <c r="D11" s="220" t="s">
        <v>17</v>
      </c>
      <c r="E11" s="367" t="s">
        <v>102</v>
      </c>
      <c r="F11" s="423">
        <v>200</v>
      </c>
      <c r="G11" s="587"/>
      <c r="H11" s="285">
        <v>0.6</v>
      </c>
      <c r="I11" s="20">
        <v>0</v>
      </c>
      <c r="J11" s="46">
        <v>33</v>
      </c>
      <c r="K11" s="284">
        <v>136</v>
      </c>
      <c r="L11" s="285">
        <v>0.04</v>
      </c>
      <c r="M11" s="20">
        <v>0.08</v>
      </c>
      <c r="N11" s="20">
        <v>12</v>
      </c>
      <c r="O11" s="20">
        <v>20</v>
      </c>
      <c r="P11" s="21">
        <v>0</v>
      </c>
      <c r="Q11" s="285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6">
        <v>0</v>
      </c>
    </row>
    <row r="12" spans="1:24" s="16" customFormat="1" ht="37.5" customHeight="1" x14ac:dyDescent="0.35">
      <c r="A12" s="113"/>
      <c r="B12" s="140"/>
      <c r="C12" s="591">
        <v>119</v>
      </c>
      <c r="D12" s="220" t="s">
        <v>13</v>
      </c>
      <c r="E12" s="158" t="s">
        <v>53</v>
      </c>
      <c r="F12" s="177">
        <v>30</v>
      </c>
      <c r="G12" s="587"/>
      <c r="H12" s="285">
        <v>2.2799999999999998</v>
      </c>
      <c r="I12" s="20">
        <v>0.24</v>
      </c>
      <c r="J12" s="46">
        <v>14.76</v>
      </c>
      <c r="K12" s="424">
        <v>70.5</v>
      </c>
      <c r="L12" s="285">
        <v>0.03</v>
      </c>
      <c r="M12" s="20">
        <v>0.01</v>
      </c>
      <c r="N12" s="20">
        <v>0</v>
      </c>
      <c r="O12" s="20">
        <v>0</v>
      </c>
      <c r="P12" s="21">
        <v>0</v>
      </c>
      <c r="Q12" s="285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16" customFormat="1" ht="37.5" customHeight="1" x14ac:dyDescent="0.35">
      <c r="A13" s="113"/>
      <c r="B13" s="140"/>
      <c r="C13" s="568">
        <v>120</v>
      </c>
      <c r="D13" s="220" t="s">
        <v>14</v>
      </c>
      <c r="E13" s="158" t="s">
        <v>45</v>
      </c>
      <c r="F13" s="177">
        <v>20</v>
      </c>
      <c r="G13" s="587"/>
      <c r="H13" s="285">
        <v>1.32</v>
      </c>
      <c r="I13" s="20">
        <v>0.24</v>
      </c>
      <c r="J13" s="46">
        <v>8.0399999999999991</v>
      </c>
      <c r="K13" s="424">
        <v>39.6</v>
      </c>
      <c r="L13" s="285">
        <v>0.03</v>
      </c>
      <c r="M13" s="20">
        <v>0.02</v>
      </c>
      <c r="N13" s="20">
        <v>0</v>
      </c>
      <c r="O13" s="20">
        <v>0</v>
      </c>
      <c r="P13" s="21">
        <v>0</v>
      </c>
      <c r="Q13" s="285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16" customFormat="1" ht="37.5" customHeight="1" x14ac:dyDescent="0.35">
      <c r="A14" s="113"/>
      <c r="B14" s="191" t="s">
        <v>72</v>
      </c>
      <c r="C14" s="800"/>
      <c r="D14" s="735"/>
      <c r="E14" s="314" t="s">
        <v>19</v>
      </c>
      <c r="F14" s="483" t="e">
        <f>F6+F7+F8+#REF!+F11+F12+F13</f>
        <v>#REF!</v>
      </c>
      <c r="G14" s="483"/>
      <c r="H14" s="209" t="e">
        <f>H6+H7+H8+#REF!+H11+H12+H13</f>
        <v>#REF!</v>
      </c>
      <c r="I14" s="22" t="e">
        <f>I6+I7+I8+#REF!+I11+I12+I13</f>
        <v>#REF!</v>
      </c>
      <c r="J14" s="64" t="e">
        <f>J6+J7+J8+#REF!+J11+J12+J13</f>
        <v>#REF!</v>
      </c>
      <c r="K14" s="473" t="e">
        <f>K6+K7+K8+#REF!+K11+K12+K13</f>
        <v>#REF!</v>
      </c>
      <c r="L14" s="20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7" t="e">
        <f>P6+P7+P8+#REF!+P11+P12+P13</f>
        <v>#REF!</v>
      </c>
      <c r="Q14" s="20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4" t="e">
        <f>X6+X7+X8+#REF!+X11+X12+X13</f>
        <v>#REF!</v>
      </c>
    </row>
    <row r="15" spans="1:24" s="16" customFormat="1" ht="37.5" customHeight="1" x14ac:dyDescent="0.35">
      <c r="A15" s="113"/>
      <c r="B15" s="192" t="s">
        <v>74</v>
      </c>
      <c r="C15" s="831"/>
      <c r="D15" s="736"/>
      <c r="E15" s="530" t="s">
        <v>19</v>
      </c>
      <c r="F15" s="484">
        <f>F6+F7+F9+F10+F11+F12+F13</f>
        <v>840</v>
      </c>
      <c r="G15" s="484"/>
      <c r="H15" s="318">
        <f>H6+H7+H9+H10+H11+H12+H13</f>
        <v>31.35</v>
      </c>
      <c r="I15" s="57">
        <f>I6+I7+I9+I10+I11+I12+I13</f>
        <v>27.239999999999995</v>
      </c>
      <c r="J15" s="76">
        <f>J6+J7+J9+J10+J11+J12+J13</f>
        <v>106.16</v>
      </c>
      <c r="K15" s="461">
        <f>K6+K7+K9+K10+K11+K12+K13</f>
        <v>799.93</v>
      </c>
      <c r="L15" s="318">
        <f>L6+L7+L9+L10+L11+L12+L13</f>
        <v>0.42999999999999994</v>
      </c>
      <c r="M15" s="57">
        <f>M6+M7+M9+M10+M11+M12+M13</f>
        <v>0.44000000000000006</v>
      </c>
      <c r="N15" s="57">
        <f>N6+N7+N9+N10+N11+N12+N13</f>
        <v>58.78</v>
      </c>
      <c r="O15" s="57">
        <f>O6+O7+O9+O10+O11+O12+O13</f>
        <v>210</v>
      </c>
      <c r="P15" s="778">
        <f>P6+P7+P9+P10+P11+P12+P13</f>
        <v>0.12</v>
      </c>
      <c r="Q15" s="318">
        <f>Q6+Q7+Q9+Q10+Q11+Q12+Q13</f>
        <v>127.03999999999999</v>
      </c>
      <c r="R15" s="57">
        <f>R6+R7+R9+R10+R11+R12+R13</f>
        <v>403.75</v>
      </c>
      <c r="S15" s="57">
        <f>S6+S7+S9+S10+S11+S12+S13</f>
        <v>128.04999999999998</v>
      </c>
      <c r="T15" s="57">
        <f>T6+T7+T9+T10+T11+T12+T13</f>
        <v>8.5500000000000007</v>
      </c>
      <c r="U15" s="57">
        <f>U6+U7+U9+U10+U11+U12+U13</f>
        <v>2190.77</v>
      </c>
      <c r="V15" s="57">
        <f>V6+V7+V9+V10+V11+V12+V13</f>
        <v>2.2000000000000002E-2</v>
      </c>
      <c r="W15" s="57">
        <f>W6+W7+W9+W10+W11+W12+W13</f>
        <v>4.0000000000000001E-3</v>
      </c>
      <c r="X15" s="76">
        <f>X6+X7+X9+X10+X11+X12+X13</f>
        <v>5</v>
      </c>
    </row>
    <row r="16" spans="1:24" s="16" customFormat="1" ht="37.5" customHeight="1" x14ac:dyDescent="0.35">
      <c r="A16" s="113"/>
      <c r="B16" s="191" t="s">
        <v>72</v>
      </c>
      <c r="C16" s="800"/>
      <c r="D16" s="706"/>
      <c r="E16" s="565" t="s">
        <v>103</v>
      </c>
      <c r="F16" s="539"/>
      <c r="G16" s="539"/>
      <c r="H16" s="431"/>
      <c r="I16" s="432"/>
      <c r="J16" s="433"/>
      <c r="K16" s="510" t="e">
        <f>K14/23.5</f>
        <v>#REF!</v>
      </c>
      <c r="L16" s="431"/>
      <c r="M16" s="432"/>
      <c r="N16" s="432"/>
      <c r="O16" s="432"/>
      <c r="P16" s="487"/>
      <c r="Q16" s="431"/>
      <c r="R16" s="432"/>
      <c r="S16" s="432"/>
      <c r="T16" s="432"/>
      <c r="U16" s="432"/>
      <c r="V16" s="432"/>
      <c r="W16" s="432"/>
      <c r="X16" s="433"/>
    </row>
    <row r="17" spans="1:24" s="16" customFormat="1" ht="37.5" customHeight="1" thickBot="1" x14ac:dyDescent="0.4">
      <c r="A17" s="272"/>
      <c r="B17" s="194" t="s">
        <v>74</v>
      </c>
      <c r="C17" s="786"/>
      <c r="D17" s="707"/>
      <c r="E17" s="566" t="s">
        <v>103</v>
      </c>
      <c r="F17" s="567"/>
      <c r="G17" s="674"/>
      <c r="H17" s="442"/>
      <c r="I17" s="443"/>
      <c r="J17" s="444"/>
      <c r="K17" s="445">
        <f>K15/23.5</f>
        <v>34.039574468085107</v>
      </c>
      <c r="L17" s="685"/>
      <c r="M17" s="686"/>
      <c r="N17" s="686"/>
      <c r="O17" s="686"/>
      <c r="P17" s="687"/>
      <c r="Q17" s="685"/>
      <c r="R17" s="686"/>
      <c r="S17" s="686"/>
      <c r="T17" s="686"/>
      <c r="U17" s="686"/>
      <c r="V17" s="686"/>
      <c r="W17" s="686"/>
      <c r="X17" s="68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89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641" t="s">
        <v>64</v>
      </c>
      <c r="B23" s="849"/>
      <c r="C23" s="642"/>
      <c r="D23" s="643"/>
      <c r="E23" s="11"/>
      <c r="F23" s="11"/>
      <c r="G23" s="11"/>
      <c r="H23" s="11"/>
      <c r="I23" s="11"/>
      <c r="J23" s="11"/>
    </row>
    <row r="24" spans="1:24" x14ac:dyDescent="0.35">
      <c r="A24" s="644" t="s">
        <v>65</v>
      </c>
      <c r="B24" s="845"/>
      <c r="C24" s="645"/>
      <c r="D24" s="645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4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9"/>
      <c r="F3" s="369"/>
      <c r="G3" s="36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8" t="s">
        <v>38</v>
      </c>
      <c r="D4" s="136"/>
      <c r="E4" s="354"/>
      <c r="F4" s="448"/>
      <c r="G4" s="308"/>
      <c r="H4" s="812" t="s">
        <v>21</v>
      </c>
      <c r="I4" s="813"/>
      <c r="J4" s="814"/>
      <c r="K4" s="198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572"/>
      <c r="C5" s="262" t="s">
        <v>39</v>
      </c>
      <c r="D5" s="84" t="s">
        <v>40</v>
      </c>
      <c r="E5" s="133" t="s">
        <v>37</v>
      </c>
      <c r="F5" s="110" t="s">
        <v>25</v>
      </c>
      <c r="G5" s="110" t="s">
        <v>36</v>
      </c>
      <c r="H5" s="133" t="s">
        <v>26</v>
      </c>
      <c r="I5" s="495" t="s">
        <v>27</v>
      </c>
      <c r="J5" s="104" t="s">
        <v>28</v>
      </c>
      <c r="K5" s="199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7.5" customHeight="1" x14ac:dyDescent="0.35">
      <c r="A6" s="151" t="s">
        <v>5</v>
      </c>
      <c r="B6" s="144"/>
      <c r="C6" s="573">
        <v>24</v>
      </c>
      <c r="D6" s="719" t="s">
        <v>7</v>
      </c>
      <c r="E6" s="396" t="s">
        <v>113</v>
      </c>
      <c r="F6" s="573">
        <v>150</v>
      </c>
      <c r="G6" s="719"/>
      <c r="H6" s="276">
        <v>0.6</v>
      </c>
      <c r="I6" s="39">
        <v>0.6</v>
      </c>
      <c r="J6" s="40">
        <v>14.7</v>
      </c>
      <c r="K6" s="327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72</v>
      </c>
      <c r="C7" s="610">
        <v>78</v>
      </c>
      <c r="D7" s="759" t="s">
        <v>9</v>
      </c>
      <c r="E7" s="516" t="s">
        <v>185</v>
      </c>
      <c r="F7" s="610">
        <v>90</v>
      </c>
      <c r="G7" s="759"/>
      <c r="H7" s="317">
        <v>14.8</v>
      </c>
      <c r="I7" s="62">
        <v>13.02</v>
      </c>
      <c r="J7" s="63">
        <v>12.17</v>
      </c>
      <c r="K7" s="611">
        <v>226.36</v>
      </c>
      <c r="L7" s="317">
        <v>0.1</v>
      </c>
      <c r="M7" s="62">
        <v>0.12</v>
      </c>
      <c r="N7" s="62">
        <v>1.35</v>
      </c>
      <c r="O7" s="62">
        <v>150</v>
      </c>
      <c r="P7" s="63">
        <v>0.27</v>
      </c>
      <c r="Q7" s="317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74</v>
      </c>
      <c r="C8" s="594">
        <v>146</v>
      </c>
      <c r="D8" s="669" t="s">
        <v>9</v>
      </c>
      <c r="E8" s="612" t="s">
        <v>125</v>
      </c>
      <c r="F8" s="613">
        <v>90</v>
      </c>
      <c r="G8" s="195"/>
      <c r="H8" s="251">
        <v>18.5</v>
      </c>
      <c r="I8" s="67">
        <v>3.73</v>
      </c>
      <c r="J8" s="116">
        <v>2.5099999999999998</v>
      </c>
      <c r="K8" s="404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62</v>
      </c>
      <c r="E9" s="220" t="s">
        <v>97</v>
      </c>
      <c r="F9" s="177">
        <v>150</v>
      </c>
      <c r="G9" s="140"/>
      <c r="H9" s="285">
        <v>3.34</v>
      </c>
      <c r="I9" s="20">
        <v>4.91</v>
      </c>
      <c r="J9" s="46">
        <v>33.93</v>
      </c>
      <c r="K9" s="284">
        <v>191.49</v>
      </c>
      <c r="L9" s="285">
        <v>0.03</v>
      </c>
      <c r="M9" s="20">
        <v>0.02</v>
      </c>
      <c r="N9" s="20">
        <v>0</v>
      </c>
      <c r="O9" s="20">
        <v>20</v>
      </c>
      <c r="P9" s="46">
        <v>0.09</v>
      </c>
      <c r="Q9" s="285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670" t="s">
        <v>17</v>
      </c>
      <c r="E10" s="639" t="s">
        <v>79</v>
      </c>
      <c r="F10" s="614">
        <v>200</v>
      </c>
      <c r="G10" s="105"/>
      <c r="H10" s="249">
        <v>0.83</v>
      </c>
      <c r="I10" s="15">
        <v>0.04</v>
      </c>
      <c r="J10" s="41">
        <v>15.16</v>
      </c>
      <c r="K10" s="266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74" t="s">
        <v>13</v>
      </c>
      <c r="E11" s="157" t="s">
        <v>53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74" t="s">
        <v>14</v>
      </c>
      <c r="E12" s="157" t="s">
        <v>45</v>
      </c>
      <c r="F12" s="153">
        <v>20</v>
      </c>
      <c r="G12" s="758"/>
      <c r="H12" s="626">
        <v>1.32</v>
      </c>
      <c r="I12" s="15">
        <v>0.24</v>
      </c>
      <c r="J12" s="41">
        <v>8.0399999999999991</v>
      </c>
      <c r="K12" s="267">
        <v>39.6</v>
      </c>
      <c r="L12" s="285">
        <v>0.03</v>
      </c>
      <c r="M12" s="20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72</v>
      </c>
      <c r="C13" s="506"/>
      <c r="D13" s="671"/>
      <c r="E13" s="430" t="s">
        <v>19</v>
      </c>
      <c r="F13" s="569">
        <f>F6+F7+F9+F10+F11+F12</f>
        <v>630</v>
      </c>
      <c r="G13" s="569"/>
      <c r="H13" s="483">
        <f t="shared" ref="H13:X13" si="0">H6+H7+H9+H10+H11+H12</f>
        <v>22.41</v>
      </c>
      <c r="I13" s="432">
        <f t="shared" si="0"/>
        <v>18.97</v>
      </c>
      <c r="J13" s="433">
        <f t="shared" si="0"/>
        <v>93.84</v>
      </c>
      <c r="K13" s="473">
        <f t="shared" si="0"/>
        <v>639.17000000000007</v>
      </c>
      <c r="L13" s="431">
        <f t="shared" si="0"/>
        <v>0.24000000000000002</v>
      </c>
      <c r="M13" s="432">
        <f t="shared" si="0"/>
        <v>0.22999999999999998</v>
      </c>
      <c r="N13" s="432">
        <f t="shared" si="0"/>
        <v>16.62</v>
      </c>
      <c r="O13" s="432">
        <f t="shared" si="0"/>
        <v>230</v>
      </c>
      <c r="P13" s="433">
        <f t="shared" si="0"/>
        <v>0.36</v>
      </c>
      <c r="Q13" s="431">
        <f t="shared" si="0"/>
        <v>122.67</v>
      </c>
      <c r="R13" s="432">
        <f t="shared" si="0"/>
        <v>342.59</v>
      </c>
      <c r="S13" s="432">
        <f t="shared" si="0"/>
        <v>113.31</v>
      </c>
      <c r="T13" s="432">
        <f t="shared" si="0"/>
        <v>6.3999999999999995</v>
      </c>
      <c r="U13" s="432">
        <f t="shared" si="0"/>
        <v>1120.1099999999999</v>
      </c>
      <c r="V13" s="432">
        <f t="shared" si="0"/>
        <v>0.115</v>
      </c>
      <c r="W13" s="432">
        <f t="shared" si="0"/>
        <v>2.3000000000000003E-2</v>
      </c>
      <c r="X13" s="433">
        <f t="shared" si="0"/>
        <v>3.45</v>
      </c>
    </row>
    <row r="14" spans="1:24" s="16" customFormat="1" ht="37.5" customHeight="1" x14ac:dyDescent="0.35">
      <c r="A14" s="111"/>
      <c r="B14" s="192" t="s">
        <v>74</v>
      </c>
      <c r="C14" s="595"/>
      <c r="D14" s="672"/>
      <c r="E14" s="435" t="s">
        <v>19</v>
      </c>
      <c r="F14" s="570">
        <f>F6+F8+F9+F10+F11+F12</f>
        <v>630</v>
      </c>
      <c r="G14" s="570"/>
      <c r="H14" s="484">
        <f t="shared" ref="H14:X14" si="1">H6+H8+H9+H10+H11+H12</f>
        <v>26.11</v>
      </c>
      <c r="I14" s="940">
        <f t="shared" si="1"/>
        <v>9.68</v>
      </c>
      <c r="J14" s="938">
        <f t="shared" si="1"/>
        <v>84.18</v>
      </c>
      <c r="K14" s="461">
        <f t="shared" si="1"/>
        <v>528.91000000000008</v>
      </c>
      <c r="L14" s="939">
        <f t="shared" si="1"/>
        <v>0.23</v>
      </c>
      <c r="M14" s="940">
        <f t="shared" si="1"/>
        <v>0.22999999999999998</v>
      </c>
      <c r="N14" s="940">
        <f t="shared" si="1"/>
        <v>15.51</v>
      </c>
      <c r="O14" s="940">
        <f t="shared" si="1"/>
        <v>110</v>
      </c>
      <c r="P14" s="938">
        <f t="shared" si="1"/>
        <v>0.41000000000000003</v>
      </c>
      <c r="Q14" s="939">
        <f t="shared" si="1"/>
        <v>188.64000000000001</v>
      </c>
      <c r="R14" s="940">
        <f t="shared" si="1"/>
        <v>391.43</v>
      </c>
      <c r="S14" s="940">
        <f t="shared" si="1"/>
        <v>117.30000000000001</v>
      </c>
      <c r="T14" s="940">
        <f t="shared" si="1"/>
        <v>6.13</v>
      </c>
      <c r="U14" s="940">
        <f t="shared" si="1"/>
        <v>1146.4899999999998</v>
      </c>
      <c r="V14" s="940">
        <f t="shared" si="1"/>
        <v>0.14600000000000002</v>
      </c>
      <c r="W14" s="940">
        <f t="shared" si="1"/>
        <v>2.4E-2</v>
      </c>
      <c r="X14" s="938">
        <f t="shared" si="1"/>
        <v>3.59</v>
      </c>
    </row>
    <row r="15" spans="1:24" s="16" customFormat="1" ht="37.5" customHeight="1" x14ac:dyDescent="0.35">
      <c r="A15" s="111"/>
      <c r="B15" s="191" t="s">
        <v>72</v>
      </c>
      <c r="C15" s="518"/>
      <c r="D15" s="673"/>
      <c r="E15" s="430" t="s">
        <v>20</v>
      </c>
      <c r="F15" s="508"/>
      <c r="G15" s="512"/>
      <c r="H15" s="540"/>
      <c r="I15" s="62"/>
      <c r="J15" s="63"/>
      <c r="K15" s="378">
        <f>K13/23.5</f>
        <v>27.198723404255322</v>
      </c>
      <c r="L15" s="317"/>
      <c r="M15" s="62"/>
      <c r="N15" s="62"/>
      <c r="O15" s="62"/>
      <c r="P15" s="63"/>
      <c r="Q15" s="317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5"/>
      <c r="B16" s="247" t="s">
        <v>74</v>
      </c>
      <c r="C16" s="509"/>
      <c r="D16" s="674"/>
      <c r="E16" s="440" t="s">
        <v>20</v>
      </c>
      <c r="F16" s="509"/>
      <c r="G16" s="674"/>
      <c r="H16" s="347"/>
      <c r="I16" s="341"/>
      <c r="J16" s="342"/>
      <c r="K16" s="349">
        <f>K14/23.5</f>
        <v>22.506808510638301</v>
      </c>
      <c r="L16" s="347"/>
      <c r="M16" s="341"/>
      <c r="N16" s="341"/>
      <c r="O16" s="341"/>
      <c r="P16" s="342"/>
      <c r="Q16" s="347"/>
      <c r="R16" s="341"/>
      <c r="S16" s="341"/>
      <c r="T16" s="341"/>
      <c r="U16" s="341"/>
      <c r="V16" s="341"/>
      <c r="W16" s="341"/>
      <c r="X16" s="342"/>
    </row>
    <row r="17" spans="1:24" s="16" customFormat="1" ht="37.5" customHeight="1" x14ac:dyDescent="0.35">
      <c r="A17" s="151" t="s">
        <v>6</v>
      </c>
      <c r="B17" s="729"/>
      <c r="C17" s="593">
        <v>9</v>
      </c>
      <c r="D17" s="700" t="s">
        <v>18</v>
      </c>
      <c r="E17" s="865" t="s">
        <v>90</v>
      </c>
      <c r="F17" s="726">
        <v>60</v>
      </c>
      <c r="G17" s="295"/>
      <c r="H17" s="297">
        <v>1.29</v>
      </c>
      <c r="I17" s="90">
        <v>4.2699999999999996</v>
      </c>
      <c r="J17" s="92">
        <v>6.97</v>
      </c>
      <c r="K17" s="522">
        <v>72.75</v>
      </c>
      <c r="L17" s="297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7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8</v>
      </c>
      <c r="E18" s="866" t="s">
        <v>104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68">
        <v>88</v>
      </c>
      <c r="D19" s="220" t="s">
        <v>9</v>
      </c>
      <c r="E19" s="866" t="s">
        <v>110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68">
        <v>64</v>
      </c>
      <c r="D20" s="220" t="s">
        <v>47</v>
      </c>
      <c r="E20" s="866" t="s">
        <v>70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59">
        <v>0.08</v>
      </c>
      <c r="M20" s="219">
        <v>0.03</v>
      </c>
      <c r="N20" s="81">
        <v>0</v>
      </c>
      <c r="O20" s="81">
        <v>10</v>
      </c>
      <c r="P20" s="82">
        <v>0.06</v>
      </c>
      <c r="Q20" s="259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591">
        <v>98</v>
      </c>
      <c r="D21" s="137" t="s">
        <v>17</v>
      </c>
      <c r="E21" s="220" t="s">
        <v>80</v>
      </c>
      <c r="F21" s="140">
        <v>200</v>
      </c>
      <c r="G21" s="681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591">
        <v>119</v>
      </c>
      <c r="D22" s="157" t="s">
        <v>13</v>
      </c>
      <c r="E22" s="188" t="s">
        <v>53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6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68">
        <v>120</v>
      </c>
      <c r="D23" s="157" t="s">
        <v>14</v>
      </c>
      <c r="E23" s="188" t="s">
        <v>45</v>
      </c>
      <c r="F23" s="139">
        <v>20</v>
      </c>
      <c r="G23" s="758"/>
      <c r="H23" s="249">
        <v>1.32</v>
      </c>
      <c r="I23" s="15">
        <v>0.24</v>
      </c>
      <c r="J23" s="41">
        <v>8.0399999999999991</v>
      </c>
      <c r="K23" s="267">
        <v>39.6</v>
      </c>
      <c r="L23" s="285">
        <v>0.03</v>
      </c>
      <c r="M23" s="20">
        <v>0.02</v>
      </c>
      <c r="N23" s="20">
        <v>0</v>
      </c>
      <c r="O23" s="20">
        <v>0</v>
      </c>
      <c r="P23" s="21">
        <v>0</v>
      </c>
      <c r="Q23" s="285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32"/>
      <c r="D24" s="747"/>
      <c r="E24" s="867" t="s">
        <v>19</v>
      </c>
      <c r="F24" s="279">
        <f>SUM(F17:F23)</f>
        <v>740</v>
      </c>
      <c r="G24" s="279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9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1"/>
      <c r="C25" s="833"/>
      <c r="D25" s="493"/>
      <c r="E25" s="868" t="s">
        <v>20</v>
      </c>
      <c r="F25" s="370"/>
      <c r="G25" s="370"/>
      <c r="H25" s="372"/>
      <c r="I25" s="373"/>
      <c r="J25" s="374"/>
      <c r="K25" s="371">
        <f>K24/23.5</f>
        <v>33.821702127659577</v>
      </c>
      <c r="L25" s="372"/>
      <c r="M25" s="491"/>
      <c r="N25" s="373"/>
      <c r="O25" s="373"/>
      <c r="P25" s="374"/>
      <c r="Q25" s="372"/>
      <c r="R25" s="373"/>
      <c r="S25" s="373"/>
      <c r="T25" s="373"/>
      <c r="U25" s="373"/>
      <c r="V25" s="373"/>
      <c r="W25" s="373"/>
      <c r="X25" s="37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9"/>
      <c r="F27" s="26"/>
      <c r="G27" s="11"/>
      <c r="H27" s="11"/>
      <c r="I27" s="11"/>
      <c r="J27" s="11"/>
    </row>
    <row r="28" spans="1:24" ht="18" x14ac:dyDescent="0.35">
      <c r="A28" s="641" t="s">
        <v>64</v>
      </c>
      <c r="B28" s="849"/>
      <c r="C28" s="642"/>
      <c r="D28" s="643"/>
      <c r="E28" s="25"/>
      <c r="F28" s="26"/>
      <c r="G28" s="11"/>
      <c r="H28" s="11"/>
      <c r="I28" s="11"/>
      <c r="J28" s="11"/>
    </row>
    <row r="29" spans="1:24" ht="18" x14ac:dyDescent="0.35">
      <c r="A29" s="644" t="s">
        <v>65</v>
      </c>
      <c r="B29" s="845"/>
      <c r="C29" s="645"/>
      <c r="D29" s="645"/>
      <c r="E29" s="25"/>
      <c r="F29" s="26"/>
      <c r="G29" s="11"/>
      <c r="H29" s="11"/>
      <c r="I29" s="11"/>
      <c r="J29" s="11"/>
    </row>
    <row r="30" spans="1:24" ht="18" x14ac:dyDescent="0.35">
      <c r="A30" s="11"/>
      <c r="B30" s="863"/>
      <c r="C30" s="355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84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1"/>
      <c r="C4" s="646" t="s">
        <v>38</v>
      </c>
      <c r="D4" s="260"/>
      <c r="E4" s="715"/>
      <c r="F4" s="646"/>
      <c r="G4" s="648"/>
      <c r="H4" s="806" t="s">
        <v>21</v>
      </c>
      <c r="I4" s="807"/>
      <c r="J4" s="808"/>
      <c r="K4" s="716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8" t="s">
        <v>0</v>
      </c>
      <c r="B5" s="824"/>
      <c r="C5" s="133" t="s">
        <v>39</v>
      </c>
      <c r="D5" s="697" t="s">
        <v>40</v>
      </c>
      <c r="E5" s="110" t="s">
        <v>37</v>
      </c>
      <c r="F5" s="133" t="s">
        <v>25</v>
      </c>
      <c r="G5" s="110" t="s">
        <v>36</v>
      </c>
      <c r="H5" s="104" t="s">
        <v>26</v>
      </c>
      <c r="I5" s="495" t="s">
        <v>27</v>
      </c>
      <c r="J5" s="104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9" customHeight="1" x14ac:dyDescent="0.35">
      <c r="A6" s="151" t="s">
        <v>6</v>
      </c>
      <c r="B6" s="422"/>
      <c r="C6" s="463">
        <v>23</v>
      </c>
      <c r="D6" s="729" t="s">
        <v>18</v>
      </c>
      <c r="E6" s="760" t="s">
        <v>141</v>
      </c>
      <c r="F6" s="761">
        <v>60</v>
      </c>
      <c r="G6" s="162"/>
      <c r="H6" s="350">
        <v>0.56999999999999995</v>
      </c>
      <c r="I6" s="49">
        <v>0.36</v>
      </c>
      <c r="J6" s="50">
        <v>1.92</v>
      </c>
      <c r="K6" s="345">
        <v>11.4</v>
      </c>
      <c r="L6" s="348">
        <v>0.03</v>
      </c>
      <c r="M6" s="49">
        <v>0.02</v>
      </c>
      <c r="N6" s="49">
        <v>10.5</v>
      </c>
      <c r="O6" s="49">
        <v>40</v>
      </c>
      <c r="P6" s="394">
        <v>0</v>
      </c>
      <c r="Q6" s="348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11"/>
      <c r="B7" s="158"/>
      <c r="C7" s="106">
        <v>31</v>
      </c>
      <c r="D7" s="158" t="s">
        <v>8</v>
      </c>
      <c r="E7" s="762" t="s">
        <v>76</v>
      </c>
      <c r="F7" s="763">
        <v>200</v>
      </c>
      <c r="G7" s="140"/>
      <c r="H7" s="219">
        <v>5.74</v>
      </c>
      <c r="I7" s="81">
        <v>8.7799999999999994</v>
      </c>
      <c r="J7" s="218">
        <v>8.74</v>
      </c>
      <c r="K7" s="384">
        <v>138.04</v>
      </c>
      <c r="L7" s="250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12"/>
      <c r="B8" s="864" t="s">
        <v>74</v>
      </c>
      <c r="C8" s="195">
        <v>126</v>
      </c>
      <c r="D8" s="453" t="s">
        <v>9</v>
      </c>
      <c r="E8" s="689" t="s">
        <v>143</v>
      </c>
      <c r="F8" s="551">
        <v>90</v>
      </c>
      <c r="G8" s="192"/>
      <c r="H8" s="252">
        <v>16.98</v>
      </c>
      <c r="I8" s="58">
        <v>28.92</v>
      </c>
      <c r="J8" s="75">
        <v>3.59</v>
      </c>
      <c r="K8" s="344">
        <v>346</v>
      </c>
      <c r="L8" s="346">
        <v>0.45</v>
      </c>
      <c r="M8" s="58">
        <v>0.15</v>
      </c>
      <c r="N8" s="58">
        <v>1.08</v>
      </c>
      <c r="O8" s="58">
        <v>10</v>
      </c>
      <c r="P8" s="59">
        <v>0.44</v>
      </c>
      <c r="Q8" s="346">
        <v>31.51</v>
      </c>
      <c r="R8" s="58">
        <v>183.68</v>
      </c>
      <c r="S8" s="58">
        <v>28.68</v>
      </c>
      <c r="T8" s="58">
        <v>1.88</v>
      </c>
      <c r="U8" s="58">
        <v>322.18</v>
      </c>
      <c r="V8" s="58">
        <v>2E-3</v>
      </c>
      <c r="W8" s="58">
        <v>1.7999999999999999E-2</v>
      </c>
      <c r="X8" s="75">
        <v>0.01</v>
      </c>
    </row>
    <row r="9" spans="1:24" s="16" customFormat="1" ht="48" customHeight="1" x14ac:dyDescent="0.35">
      <c r="A9" s="113"/>
      <c r="B9" s="192" t="s">
        <v>74</v>
      </c>
      <c r="C9" s="174">
        <v>22</v>
      </c>
      <c r="D9" s="453" t="s">
        <v>62</v>
      </c>
      <c r="E9" s="629" t="s">
        <v>149</v>
      </c>
      <c r="F9" s="174">
        <v>150</v>
      </c>
      <c r="G9" s="192"/>
      <c r="H9" s="252">
        <v>2.41</v>
      </c>
      <c r="I9" s="58">
        <v>7.02</v>
      </c>
      <c r="J9" s="59">
        <v>14.18</v>
      </c>
      <c r="K9" s="253">
        <v>130.79</v>
      </c>
      <c r="L9" s="252">
        <v>0.08</v>
      </c>
      <c r="M9" s="252">
        <v>7.0000000000000007E-2</v>
      </c>
      <c r="N9" s="58">
        <v>13.63</v>
      </c>
      <c r="O9" s="58">
        <v>420</v>
      </c>
      <c r="P9" s="59">
        <v>0.06</v>
      </c>
      <c r="Q9" s="346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5">
        <v>0.03</v>
      </c>
    </row>
    <row r="10" spans="1:24" s="16" customFormat="1" ht="39" customHeight="1" x14ac:dyDescent="0.35">
      <c r="A10" s="113"/>
      <c r="B10" s="158"/>
      <c r="C10" s="178">
        <v>114</v>
      </c>
      <c r="D10" s="157" t="s">
        <v>44</v>
      </c>
      <c r="E10" s="630" t="s">
        <v>50</v>
      </c>
      <c r="F10" s="292">
        <v>200</v>
      </c>
      <c r="G10" s="157"/>
      <c r="H10" s="249">
        <v>0</v>
      </c>
      <c r="I10" s="15">
        <v>0</v>
      </c>
      <c r="J10" s="41">
        <v>7.27</v>
      </c>
      <c r="K10" s="266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13"/>
      <c r="B11" s="158"/>
      <c r="C11" s="384">
        <v>119</v>
      </c>
      <c r="D11" s="158" t="s">
        <v>13</v>
      </c>
      <c r="E11" s="631" t="s">
        <v>53</v>
      </c>
      <c r="F11" s="568">
        <v>30</v>
      </c>
      <c r="G11" s="140"/>
      <c r="H11" s="19">
        <v>2.2799999999999998</v>
      </c>
      <c r="I11" s="20">
        <v>0.24</v>
      </c>
      <c r="J11" s="46">
        <v>14.76</v>
      </c>
      <c r="K11" s="424">
        <v>70.5</v>
      </c>
      <c r="L11" s="285">
        <v>0.03</v>
      </c>
      <c r="M11" s="20">
        <v>0.01</v>
      </c>
      <c r="N11" s="20">
        <v>0</v>
      </c>
      <c r="O11" s="20">
        <v>0</v>
      </c>
      <c r="P11" s="21">
        <v>0</v>
      </c>
      <c r="Q11" s="28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13"/>
      <c r="B12" s="158"/>
      <c r="C12" s="106">
        <v>120</v>
      </c>
      <c r="D12" s="158" t="s">
        <v>14</v>
      </c>
      <c r="E12" s="631" t="s">
        <v>45</v>
      </c>
      <c r="F12" s="568">
        <v>20</v>
      </c>
      <c r="G12" s="140"/>
      <c r="H12" s="19">
        <v>1.32</v>
      </c>
      <c r="I12" s="20">
        <v>0.24</v>
      </c>
      <c r="J12" s="46">
        <v>8.0399999999999991</v>
      </c>
      <c r="K12" s="424">
        <v>39.6</v>
      </c>
      <c r="L12" s="285">
        <v>0.03</v>
      </c>
      <c r="M12" s="20">
        <v>0.02</v>
      </c>
      <c r="N12" s="20">
        <v>0</v>
      </c>
      <c r="O12" s="20">
        <v>0</v>
      </c>
      <c r="P12" s="21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13"/>
      <c r="B13" s="191"/>
      <c r="C13" s="409"/>
      <c r="D13" s="680"/>
      <c r="E13" s="632" t="s">
        <v>19</v>
      </c>
      <c r="F13" s="569" t="e">
        <f>F6+F7+#REF!+#REF!+F10+F11+F12</f>
        <v>#REF!</v>
      </c>
      <c r="G13" s="305"/>
      <c r="H13" s="53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473" t="e">
        <f>K6+K7+#REF!+#REF!+K10+K11+K12</f>
        <v>#REF!</v>
      </c>
      <c r="L13" s="20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7" t="e">
        <f>P6+P7+#REF!+#REF!+P10+P11+P12</f>
        <v>#REF!</v>
      </c>
      <c r="Q13" s="20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9" customHeight="1" x14ac:dyDescent="0.35">
      <c r="A14" s="113"/>
      <c r="B14" s="247"/>
      <c r="C14" s="410"/>
      <c r="D14" s="682"/>
      <c r="E14" s="633" t="s">
        <v>19</v>
      </c>
      <c r="F14" s="570" t="e">
        <f>F6+F7+F8+#REF!+F10+F11+F12</f>
        <v>#REF!</v>
      </c>
      <c r="G14" s="304"/>
      <c r="H14" s="577">
        <f>H6+H7+H8+H9+H10+H11+H12</f>
        <v>29.3</v>
      </c>
      <c r="I14" s="57">
        <f>I6+I7+I8+I9+I10+I11+I12</f>
        <v>45.56</v>
      </c>
      <c r="J14" s="76">
        <f>J6+J7+J8+J9+J10+J11+J12</f>
        <v>58.5</v>
      </c>
      <c r="K14" s="485">
        <f>K6+K7+K8+K9+K10+K11+K12</f>
        <v>765.06000000000006</v>
      </c>
      <c r="L14" s="318">
        <f>L6+L7+L8+L9+L10+L11+L12</f>
        <v>0.66</v>
      </c>
      <c r="M14" s="57">
        <f>M6+M7+M8+M9+M10+M11+M12</f>
        <v>0.35000000000000003</v>
      </c>
      <c r="N14" s="57">
        <f>N6+N7+N8+N9+N10+N11+N12</f>
        <v>30.450000000000003</v>
      </c>
      <c r="O14" s="57">
        <f>O6+O7+O8+O9+O10+O11+O12</f>
        <v>602.79999999999995</v>
      </c>
      <c r="P14" s="778">
        <f>P6+P7+P8+P9+P10+P11+P12</f>
        <v>0.56000000000000005</v>
      </c>
      <c r="Q14" s="318">
        <f>Q6+Q7+Q8+Q9+Q10+Q11+Q12</f>
        <v>123.71000000000001</v>
      </c>
      <c r="R14" s="57">
        <f>R6+R7+R8+R9+R10+R11+R12</f>
        <v>394.15999999999997</v>
      </c>
      <c r="S14" s="57">
        <f>S6+S7+S8+S9+S10+S11+S12</f>
        <v>100.86</v>
      </c>
      <c r="T14" s="57">
        <f>T6+T7+T8+T9+T10+T11+T12</f>
        <v>5.77</v>
      </c>
      <c r="U14" s="57">
        <f>U6+U7+U8+U9+U10+U11+U12</f>
        <v>1304.7</v>
      </c>
      <c r="V14" s="57">
        <f>V6+V7+V8+V9+V10+V11+V12</f>
        <v>1.6000000000000004E-2</v>
      </c>
      <c r="W14" s="57">
        <f>W6+W7+W8+W9+W10+W11+W12</f>
        <v>2.0999999999999998E-2</v>
      </c>
      <c r="X14" s="76">
        <f>X6+X7+X8+X9+X10+X11+X12</f>
        <v>4.4359999999999999</v>
      </c>
    </row>
    <row r="15" spans="1:24" s="16" customFormat="1" ht="39" customHeight="1" x14ac:dyDescent="0.35">
      <c r="A15" s="113"/>
      <c r="B15" s="246"/>
      <c r="C15" s="411"/>
      <c r="D15" s="683"/>
      <c r="E15" s="634" t="s">
        <v>20</v>
      </c>
      <c r="F15" s="508"/>
      <c r="G15" s="437"/>
      <c r="H15" s="498"/>
      <c r="I15" s="432"/>
      <c r="J15" s="433"/>
      <c r="K15" s="549" t="e">
        <f>K13/23.5</f>
        <v>#REF!</v>
      </c>
      <c r="L15" s="431"/>
      <c r="M15" s="432"/>
      <c r="N15" s="432"/>
      <c r="O15" s="432"/>
      <c r="P15" s="487"/>
      <c r="Q15" s="431"/>
      <c r="R15" s="432"/>
      <c r="S15" s="432"/>
      <c r="T15" s="432"/>
      <c r="U15" s="432"/>
      <c r="V15" s="432"/>
      <c r="W15" s="432"/>
      <c r="X15" s="433"/>
    </row>
    <row r="16" spans="1:24" s="16" customFormat="1" ht="39" customHeight="1" thickBot="1" x14ac:dyDescent="0.4">
      <c r="A16" s="272"/>
      <c r="B16" s="194"/>
      <c r="C16" s="520"/>
      <c r="D16" s="684"/>
      <c r="E16" s="635" t="s">
        <v>20</v>
      </c>
      <c r="F16" s="571"/>
      <c r="G16" s="194"/>
      <c r="H16" s="499"/>
      <c r="I16" s="443"/>
      <c r="J16" s="444"/>
      <c r="K16" s="445">
        <f>K14/23.5</f>
        <v>32.555744680851063</v>
      </c>
      <c r="L16" s="442"/>
      <c r="M16" s="443"/>
      <c r="N16" s="443"/>
      <c r="O16" s="443"/>
      <c r="P16" s="488"/>
      <c r="Q16" s="442"/>
      <c r="R16" s="443"/>
      <c r="S16" s="443"/>
      <c r="T16" s="443"/>
      <c r="U16" s="443"/>
      <c r="V16" s="443"/>
      <c r="W16" s="443"/>
      <c r="X16" s="44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641" t="s">
        <v>64</v>
      </c>
      <c r="B19" s="849"/>
      <c r="C19" s="642"/>
      <c r="D19" s="643"/>
      <c r="E19" s="25"/>
      <c r="F19" s="26"/>
      <c r="G19" s="11"/>
      <c r="H19" s="11"/>
      <c r="I19" s="11"/>
      <c r="J19" s="11"/>
    </row>
    <row r="20" spans="1:14" ht="18" x14ac:dyDescent="0.35">
      <c r="A20" s="644" t="s">
        <v>65</v>
      </c>
      <c r="B20" s="845"/>
      <c r="C20" s="645"/>
      <c r="D20" s="645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88" t="s">
        <v>38</v>
      </c>
      <c r="C4" s="136"/>
      <c r="D4" s="167"/>
      <c r="E4" s="388"/>
      <c r="F4" s="447"/>
      <c r="G4" s="834" t="s">
        <v>21</v>
      </c>
      <c r="H4" s="835"/>
      <c r="I4" s="836"/>
      <c r="J4" s="325" t="s">
        <v>22</v>
      </c>
      <c r="K4" s="969" t="s">
        <v>23</v>
      </c>
      <c r="L4" s="970"/>
      <c r="M4" s="971"/>
      <c r="N4" s="971"/>
      <c r="O4" s="975"/>
      <c r="P4" s="983" t="s">
        <v>24</v>
      </c>
      <c r="Q4" s="984"/>
      <c r="R4" s="984"/>
      <c r="S4" s="984"/>
      <c r="T4" s="984"/>
      <c r="U4" s="984"/>
      <c r="V4" s="984"/>
      <c r="W4" s="985"/>
    </row>
    <row r="5" spans="1:23" s="16" customFormat="1" ht="47" thickBot="1" x14ac:dyDescent="0.4">
      <c r="A5" s="148" t="s">
        <v>0</v>
      </c>
      <c r="B5" s="133" t="s">
        <v>39</v>
      </c>
      <c r="C5" s="84" t="s">
        <v>40</v>
      </c>
      <c r="D5" s="110" t="s">
        <v>37</v>
      </c>
      <c r="E5" s="133" t="s">
        <v>25</v>
      </c>
      <c r="F5" s="133" t="s">
        <v>36</v>
      </c>
      <c r="G5" s="133" t="s">
        <v>26</v>
      </c>
      <c r="H5" s="495" t="s">
        <v>27</v>
      </c>
      <c r="I5" s="776" t="s">
        <v>28</v>
      </c>
      <c r="J5" s="326" t="s">
        <v>29</v>
      </c>
      <c r="K5" s="361" t="s">
        <v>30</v>
      </c>
      <c r="L5" s="361" t="s">
        <v>115</v>
      </c>
      <c r="M5" s="361" t="s">
        <v>31</v>
      </c>
      <c r="N5" s="494" t="s">
        <v>116</v>
      </c>
      <c r="O5" s="361" t="s">
        <v>117</v>
      </c>
      <c r="P5" s="361" t="s">
        <v>32</v>
      </c>
      <c r="Q5" s="361" t="s">
        <v>33</v>
      </c>
      <c r="R5" s="361" t="s">
        <v>34</v>
      </c>
      <c r="S5" s="361" t="s">
        <v>35</v>
      </c>
      <c r="T5" s="361" t="s">
        <v>118</v>
      </c>
      <c r="U5" s="361" t="s">
        <v>119</v>
      </c>
      <c r="V5" s="361" t="s">
        <v>120</v>
      </c>
      <c r="W5" s="495" t="s">
        <v>121</v>
      </c>
    </row>
    <row r="6" spans="1:23" s="16" customFormat="1" ht="39" customHeight="1" x14ac:dyDescent="0.35">
      <c r="A6" s="151" t="s">
        <v>6</v>
      </c>
      <c r="B6" s="144">
        <v>13</v>
      </c>
      <c r="C6" s="396" t="s">
        <v>7</v>
      </c>
      <c r="D6" s="655" t="s">
        <v>56</v>
      </c>
      <c r="E6" s="536">
        <v>60</v>
      </c>
      <c r="F6" s="396"/>
      <c r="G6" s="268">
        <v>1.1200000000000001</v>
      </c>
      <c r="H6" s="37">
        <v>4.2699999999999996</v>
      </c>
      <c r="I6" s="230">
        <v>6.02</v>
      </c>
      <c r="J6" s="328">
        <v>68.62</v>
      </c>
      <c r="K6" s="297">
        <v>0.03</v>
      </c>
      <c r="L6" s="293">
        <v>0.04</v>
      </c>
      <c r="M6" s="90">
        <v>3.29</v>
      </c>
      <c r="N6" s="90">
        <v>450</v>
      </c>
      <c r="O6" s="91">
        <v>0</v>
      </c>
      <c r="P6" s="297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33" t="s">
        <v>8</v>
      </c>
      <c r="D7" s="639" t="s">
        <v>163</v>
      </c>
      <c r="E7" s="704">
        <v>200</v>
      </c>
      <c r="F7" s="141"/>
      <c r="G7" s="250">
        <v>6.03</v>
      </c>
      <c r="H7" s="13">
        <v>6.38</v>
      </c>
      <c r="I7" s="43">
        <v>11.17</v>
      </c>
      <c r="J7" s="142">
        <v>126.47</v>
      </c>
      <c r="K7" s="250">
        <v>0.08</v>
      </c>
      <c r="L7" s="77">
        <v>0.08</v>
      </c>
      <c r="M7" s="13">
        <v>5.73</v>
      </c>
      <c r="N7" s="13">
        <v>120</v>
      </c>
      <c r="O7" s="43">
        <v>0.02</v>
      </c>
      <c r="P7" s="250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200">
        <v>148</v>
      </c>
      <c r="C8" s="213" t="s">
        <v>9</v>
      </c>
      <c r="D8" s="367" t="s">
        <v>107</v>
      </c>
      <c r="E8" s="668">
        <v>90</v>
      </c>
      <c r="F8" s="140"/>
      <c r="G8" s="249">
        <v>19.52</v>
      </c>
      <c r="H8" s="15">
        <v>10.17</v>
      </c>
      <c r="I8" s="41">
        <v>5.89</v>
      </c>
      <c r="J8" s="266">
        <v>193.12</v>
      </c>
      <c r="K8" s="249">
        <v>0.11</v>
      </c>
      <c r="L8" s="17">
        <v>0.16</v>
      </c>
      <c r="M8" s="15">
        <v>1.57</v>
      </c>
      <c r="N8" s="15">
        <v>300</v>
      </c>
      <c r="O8" s="41">
        <v>0.44</v>
      </c>
      <c r="P8" s="249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13" t="s">
        <v>62</v>
      </c>
      <c r="D9" s="367" t="s">
        <v>114</v>
      </c>
      <c r="E9" s="668">
        <v>150</v>
      </c>
      <c r="F9" s="140"/>
      <c r="G9" s="259">
        <v>4.3</v>
      </c>
      <c r="H9" s="81">
        <v>4.24</v>
      </c>
      <c r="I9" s="218">
        <v>18.77</v>
      </c>
      <c r="J9" s="384">
        <v>129.54</v>
      </c>
      <c r="K9" s="259">
        <v>0.11</v>
      </c>
      <c r="L9" s="219">
        <v>0.06</v>
      </c>
      <c r="M9" s="81">
        <v>0</v>
      </c>
      <c r="N9" s="81">
        <v>10</v>
      </c>
      <c r="O9" s="218">
        <v>0.06</v>
      </c>
      <c r="P9" s="259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8">
        <v>0.01</v>
      </c>
    </row>
    <row r="10" spans="1:23" s="16" customFormat="1" ht="42.75" customHeight="1" x14ac:dyDescent="0.35">
      <c r="A10" s="113"/>
      <c r="B10" s="221">
        <v>100</v>
      </c>
      <c r="C10" s="215" t="s">
        <v>86</v>
      </c>
      <c r="D10" s="158" t="s">
        <v>84</v>
      </c>
      <c r="E10" s="140">
        <v>200</v>
      </c>
      <c r="F10" s="386"/>
      <c r="G10" s="285">
        <v>0.15</v>
      </c>
      <c r="H10" s="20">
        <v>0.04</v>
      </c>
      <c r="I10" s="46">
        <v>12.83</v>
      </c>
      <c r="J10" s="203">
        <v>52.45</v>
      </c>
      <c r="K10" s="249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6" t="s">
        <v>13</v>
      </c>
      <c r="D11" s="188" t="s">
        <v>53</v>
      </c>
      <c r="E11" s="178">
        <v>45</v>
      </c>
      <c r="F11" s="139"/>
      <c r="G11" s="249">
        <v>3.42</v>
      </c>
      <c r="H11" s="15">
        <v>0.36</v>
      </c>
      <c r="I11" s="41">
        <v>22.14</v>
      </c>
      <c r="J11" s="200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9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6" t="s">
        <v>14</v>
      </c>
      <c r="D12" s="188" t="s">
        <v>45</v>
      </c>
      <c r="E12" s="178">
        <v>25</v>
      </c>
      <c r="F12" s="139"/>
      <c r="G12" s="249">
        <v>1.65</v>
      </c>
      <c r="H12" s="15">
        <v>0.3</v>
      </c>
      <c r="I12" s="41">
        <v>10.050000000000001</v>
      </c>
      <c r="J12" s="200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9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68"/>
      <c r="C13" s="234"/>
      <c r="D13" s="316" t="s">
        <v>19</v>
      </c>
      <c r="E13" s="377">
        <f>SUM(E6:E12)</f>
        <v>770</v>
      </c>
      <c r="F13" s="279"/>
      <c r="G13" s="210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9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10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2"/>
      <c r="B14" s="146"/>
      <c r="C14" s="138"/>
      <c r="D14" s="352" t="s">
        <v>20</v>
      </c>
      <c r="E14" s="493"/>
      <c r="F14" s="477"/>
      <c r="G14" s="765"/>
      <c r="H14" s="766"/>
      <c r="I14" s="767"/>
      <c r="J14" s="406">
        <f>J13/23.5</f>
        <v>30.870212765957447</v>
      </c>
      <c r="K14" s="765"/>
      <c r="L14" s="768"/>
      <c r="M14" s="766"/>
      <c r="N14" s="766"/>
      <c r="O14" s="767"/>
      <c r="P14" s="765"/>
      <c r="Q14" s="766"/>
      <c r="R14" s="766"/>
      <c r="S14" s="766"/>
      <c r="T14" s="766"/>
      <c r="U14" s="766"/>
      <c r="V14" s="766"/>
      <c r="W14" s="76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4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38</v>
      </c>
      <c r="D4" s="108"/>
      <c r="E4" s="167"/>
      <c r="F4" s="103"/>
      <c r="G4" s="109"/>
      <c r="H4" s="812" t="s">
        <v>21</v>
      </c>
      <c r="I4" s="813"/>
      <c r="J4" s="814"/>
      <c r="K4" s="198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47" thickBot="1" x14ac:dyDescent="0.4">
      <c r="A5" s="148" t="s">
        <v>0</v>
      </c>
      <c r="B5" s="84"/>
      <c r="C5" s="110" t="s">
        <v>39</v>
      </c>
      <c r="D5" s="336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95" t="s">
        <v>27</v>
      </c>
      <c r="J5" s="104" t="s">
        <v>28</v>
      </c>
      <c r="K5" s="199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7.5" customHeight="1" x14ac:dyDescent="0.35">
      <c r="A6" s="151" t="s">
        <v>6</v>
      </c>
      <c r="B6" s="396"/>
      <c r="C6" s="793">
        <v>28</v>
      </c>
      <c r="D6" s="690" t="s">
        <v>18</v>
      </c>
      <c r="E6" s="691" t="s">
        <v>135</v>
      </c>
      <c r="F6" s="692">
        <v>60</v>
      </c>
      <c r="G6" s="575"/>
      <c r="H6" s="47">
        <v>0.48</v>
      </c>
      <c r="I6" s="37">
        <v>0.6</v>
      </c>
      <c r="J6" s="48">
        <v>1.56</v>
      </c>
      <c r="K6" s="232">
        <v>8.4</v>
      </c>
      <c r="L6" s="285">
        <v>0.02</v>
      </c>
      <c r="M6" s="20">
        <v>0.02</v>
      </c>
      <c r="N6" s="20">
        <v>6</v>
      </c>
      <c r="O6" s="20">
        <v>10</v>
      </c>
      <c r="P6" s="21">
        <v>0</v>
      </c>
      <c r="Q6" s="34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8</v>
      </c>
      <c r="E7" s="227" t="s">
        <v>57</v>
      </c>
      <c r="F7" s="292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9</v>
      </c>
      <c r="E8" s="227" t="s">
        <v>167</v>
      </c>
      <c r="F8" s="292">
        <v>90</v>
      </c>
      <c r="G8" s="157"/>
      <c r="H8" s="249">
        <v>19.78</v>
      </c>
      <c r="I8" s="15">
        <v>24.51</v>
      </c>
      <c r="J8" s="41">
        <v>2.52</v>
      </c>
      <c r="K8" s="267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47</v>
      </c>
      <c r="E9" s="227" t="s">
        <v>52</v>
      </c>
      <c r="F9" s="292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44</v>
      </c>
      <c r="E10" s="227" t="s">
        <v>50</v>
      </c>
      <c r="F10" s="292">
        <v>200</v>
      </c>
      <c r="G10" s="157"/>
      <c r="H10" s="249">
        <v>0</v>
      </c>
      <c r="I10" s="15">
        <v>0</v>
      </c>
      <c r="J10" s="41">
        <v>7.27</v>
      </c>
      <c r="K10" s="266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13</v>
      </c>
      <c r="E11" s="157" t="s">
        <v>53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14</v>
      </c>
      <c r="E12" s="157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52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794"/>
      <c r="D13" s="657"/>
      <c r="E13" s="316" t="s">
        <v>19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0">
        <f>SUM(K6:K12)</f>
        <v>795.25</v>
      </c>
      <c r="L13" s="693">
        <f t="shared" ref="L13:X13" si="0">SUM(L6:L12)</f>
        <v>0.29000000000000004</v>
      </c>
      <c r="M13" s="780">
        <f t="shared" si="0"/>
        <v>0.37</v>
      </c>
      <c r="N13" s="694">
        <f t="shared" si="0"/>
        <v>12.33</v>
      </c>
      <c r="O13" s="694">
        <f t="shared" si="0"/>
        <v>220</v>
      </c>
      <c r="P13" s="695">
        <f t="shared" si="0"/>
        <v>0.37</v>
      </c>
      <c r="Q13" s="693">
        <f t="shared" si="0"/>
        <v>263.95</v>
      </c>
      <c r="R13" s="694">
        <f t="shared" si="0"/>
        <v>488.85999999999996</v>
      </c>
      <c r="S13" s="694">
        <f t="shared" si="0"/>
        <v>77.86</v>
      </c>
      <c r="T13" s="694">
        <f t="shared" si="0"/>
        <v>4.75</v>
      </c>
      <c r="U13" s="694">
        <f t="shared" si="0"/>
        <v>863.17</v>
      </c>
      <c r="V13" s="694">
        <f t="shared" si="0"/>
        <v>1.3600000000000001E-2</v>
      </c>
      <c r="W13" s="694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2"/>
      <c r="B14" s="699"/>
      <c r="C14" s="795"/>
      <c r="D14" s="660"/>
      <c r="E14" s="352" t="s">
        <v>20</v>
      </c>
      <c r="F14" s="660"/>
      <c r="G14" s="658"/>
      <c r="H14" s="664"/>
      <c r="I14" s="666"/>
      <c r="J14" s="667"/>
      <c r="K14" s="331">
        <f>K13/23.5</f>
        <v>33.840425531914896</v>
      </c>
      <c r="L14" s="664"/>
      <c r="M14" s="665"/>
      <c r="N14" s="666"/>
      <c r="O14" s="666"/>
      <c r="P14" s="667"/>
      <c r="Q14" s="664"/>
      <c r="R14" s="666"/>
      <c r="S14" s="666"/>
      <c r="T14" s="666"/>
      <c r="U14" s="666"/>
      <c r="V14" s="666"/>
      <c r="W14" s="666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41" t="s">
        <v>64</v>
      </c>
      <c r="B17" s="849"/>
      <c r="C17" s="642"/>
      <c r="D17" s="643"/>
      <c r="E17" s="25"/>
      <c r="F17" s="26"/>
      <c r="G17" s="11"/>
      <c r="H17" s="11"/>
      <c r="I17" s="11"/>
      <c r="J17" s="11"/>
    </row>
    <row r="18" spans="1:10" ht="18" x14ac:dyDescent="0.35">
      <c r="A18" s="644" t="s">
        <v>65</v>
      </c>
      <c r="B18" s="845"/>
      <c r="C18" s="645"/>
      <c r="D18" s="64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4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50"/>
      <c r="C4" s="647" t="s">
        <v>38</v>
      </c>
      <c r="D4" s="260"/>
      <c r="E4" s="696"/>
      <c r="F4" s="648"/>
      <c r="G4" s="647"/>
      <c r="H4" s="815" t="s">
        <v>21</v>
      </c>
      <c r="I4" s="816"/>
      <c r="J4" s="817"/>
      <c r="K4" s="653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851"/>
      <c r="C5" s="104" t="s">
        <v>39</v>
      </c>
      <c r="D5" s="697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95" t="s">
        <v>27</v>
      </c>
      <c r="J5" s="776" t="s">
        <v>28</v>
      </c>
      <c r="K5" s="654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514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38.25" customHeight="1" x14ac:dyDescent="0.35">
      <c r="A6" s="151" t="s">
        <v>6</v>
      </c>
      <c r="B6" s="162"/>
      <c r="C6" s="294">
        <v>133</v>
      </c>
      <c r="D6" s="700" t="s">
        <v>18</v>
      </c>
      <c r="E6" s="701" t="s">
        <v>137</v>
      </c>
      <c r="F6" s="702">
        <v>60</v>
      </c>
      <c r="G6" s="294"/>
      <c r="H6" s="47">
        <v>1.24</v>
      </c>
      <c r="I6" s="37">
        <v>0.21</v>
      </c>
      <c r="J6" s="48">
        <v>6.12</v>
      </c>
      <c r="K6" s="232">
        <v>31.32</v>
      </c>
      <c r="L6" s="268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6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03" t="s">
        <v>8</v>
      </c>
      <c r="E7" s="639" t="s">
        <v>51</v>
      </c>
      <c r="F7" s="704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73</v>
      </c>
      <c r="C8" s="174">
        <v>88</v>
      </c>
      <c r="D8" s="453" t="s">
        <v>9</v>
      </c>
      <c r="E8" s="689" t="s">
        <v>166</v>
      </c>
      <c r="F8" s="551">
        <v>90</v>
      </c>
      <c r="G8" s="174"/>
      <c r="H8" s="346">
        <v>18</v>
      </c>
      <c r="I8" s="58">
        <v>16.5</v>
      </c>
      <c r="J8" s="75">
        <v>2.89</v>
      </c>
      <c r="K8" s="344">
        <v>232.8</v>
      </c>
      <c r="L8" s="419">
        <v>0.05</v>
      </c>
      <c r="M8" s="80">
        <v>0.13</v>
      </c>
      <c r="N8" s="80">
        <v>0.55000000000000004</v>
      </c>
      <c r="O8" s="80">
        <v>0</v>
      </c>
      <c r="P8" s="475">
        <v>0</v>
      </c>
      <c r="Q8" s="419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0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47</v>
      </c>
      <c r="E9" s="188" t="s">
        <v>42</v>
      </c>
      <c r="F9" s="139">
        <v>150</v>
      </c>
      <c r="G9" s="135"/>
      <c r="H9" s="285">
        <v>7.26</v>
      </c>
      <c r="I9" s="20">
        <v>4.96</v>
      </c>
      <c r="J9" s="46">
        <v>31.76</v>
      </c>
      <c r="K9" s="284">
        <v>198.84</v>
      </c>
      <c r="L9" s="285">
        <v>0.19</v>
      </c>
      <c r="M9" s="19">
        <v>0.1</v>
      </c>
      <c r="N9" s="20">
        <v>0</v>
      </c>
      <c r="O9" s="20">
        <v>10</v>
      </c>
      <c r="P9" s="21">
        <v>0.06</v>
      </c>
      <c r="Q9" s="285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17</v>
      </c>
      <c r="E10" s="367" t="s">
        <v>128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6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13</v>
      </c>
      <c r="E11" s="188" t="s">
        <v>53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14</v>
      </c>
      <c r="E12" s="188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3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40"/>
      <c r="C13" s="191"/>
      <c r="D13" s="677"/>
      <c r="E13" s="314" t="s">
        <v>19</v>
      </c>
      <c r="F13" s="506" t="e">
        <f>F6+F7+#REF!+F9+F10+F11+F12</f>
        <v>#REF!</v>
      </c>
      <c r="G13" s="537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41"/>
      <c r="C14" s="408"/>
      <c r="D14" s="705"/>
      <c r="E14" s="315" t="s">
        <v>19</v>
      </c>
      <c r="F14" s="504">
        <f>F6+F7+F8+F9+F10+F11+F12</f>
        <v>740</v>
      </c>
      <c r="G14" s="306"/>
      <c r="H14" s="318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61">
        <f>K6+K7+K8+K9+K10+K11+K12</f>
        <v>783.76</v>
      </c>
      <c r="L14" s="318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78">
        <f>P6+P7+P8+P9+P10+P11+P12</f>
        <v>0.12</v>
      </c>
      <c r="Q14" s="318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40"/>
      <c r="C15" s="365"/>
      <c r="D15" s="706"/>
      <c r="E15" s="314" t="s">
        <v>20</v>
      </c>
      <c r="F15" s="508"/>
      <c r="G15" s="512"/>
      <c r="H15" s="209"/>
      <c r="I15" s="22"/>
      <c r="J15" s="64"/>
      <c r="K15" s="510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2"/>
      <c r="B16" s="842"/>
      <c r="C16" s="545"/>
      <c r="D16" s="707"/>
      <c r="E16" s="566" t="s">
        <v>20</v>
      </c>
      <c r="F16" s="708"/>
      <c r="G16" s="709"/>
      <c r="H16" s="710"/>
      <c r="I16" s="711"/>
      <c r="J16" s="712"/>
      <c r="K16" s="445">
        <f>K14/23.5</f>
        <v>33.351489361702129</v>
      </c>
      <c r="L16" s="710"/>
      <c r="M16" s="711"/>
      <c r="N16" s="711"/>
      <c r="O16" s="711"/>
      <c r="P16" s="713"/>
      <c r="Q16" s="710"/>
      <c r="R16" s="711"/>
      <c r="S16" s="711"/>
      <c r="T16" s="711"/>
      <c r="U16" s="711"/>
      <c r="V16" s="711"/>
      <c r="W16" s="711"/>
      <c r="X16" s="712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41" t="s">
        <v>133</v>
      </c>
      <c r="B18" s="849"/>
      <c r="C18" s="642"/>
      <c r="D18" s="643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44" t="s">
        <v>65</v>
      </c>
      <c r="B19" s="845"/>
      <c r="C19" s="645"/>
      <c r="D19" s="64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48" t="s">
        <v>38</v>
      </c>
      <c r="D4" s="714"/>
      <c r="E4" s="715"/>
      <c r="F4" s="647"/>
      <c r="G4" s="648"/>
      <c r="H4" s="986" t="s">
        <v>21</v>
      </c>
      <c r="I4" s="987"/>
      <c r="J4" s="988"/>
      <c r="K4" s="716" t="s">
        <v>22</v>
      </c>
      <c r="L4" s="969" t="s">
        <v>23</v>
      </c>
      <c r="M4" s="970"/>
      <c r="N4" s="971"/>
      <c r="O4" s="971"/>
      <c r="P4" s="975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572"/>
      <c r="C5" s="262" t="s">
        <v>39</v>
      </c>
      <c r="D5" s="717" t="s">
        <v>40</v>
      </c>
      <c r="E5" s="262" t="s">
        <v>37</v>
      </c>
      <c r="F5" s="505" t="s">
        <v>25</v>
      </c>
      <c r="G5" s="262" t="s">
        <v>36</v>
      </c>
      <c r="H5" s="505" t="s">
        <v>26</v>
      </c>
      <c r="I5" s="495" t="s">
        <v>27</v>
      </c>
      <c r="J5" s="505" t="s">
        <v>28</v>
      </c>
      <c r="K5" s="718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514" t="s">
        <v>117</v>
      </c>
      <c r="Q5" s="514" t="s">
        <v>32</v>
      </c>
      <c r="R5" s="514" t="s">
        <v>33</v>
      </c>
      <c r="S5" s="514" t="s">
        <v>34</v>
      </c>
      <c r="T5" s="514" t="s">
        <v>35</v>
      </c>
      <c r="U5" s="514" t="s">
        <v>118</v>
      </c>
      <c r="V5" s="514" t="s">
        <v>119</v>
      </c>
      <c r="W5" s="514" t="s">
        <v>120</v>
      </c>
      <c r="X5" s="648" t="s">
        <v>121</v>
      </c>
    </row>
    <row r="6" spans="1:24" s="16" customFormat="1" ht="39" customHeight="1" x14ac:dyDescent="0.35">
      <c r="A6" s="127" t="s">
        <v>6</v>
      </c>
      <c r="B6" s="127"/>
      <c r="C6" s="401">
        <v>25</v>
      </c>
      <c r="D6" s="282" t="s">
        <v>18</v>
      </c>
      <c r="E6" s="351" t="s">
        <v>48</v>
      </c>
      <c r="F6" s="364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7">
        <v>0.01</v>
      </c>
    </row>
    <row r="7" spans="1:24" s="16" customFormat="1" ht="39" customHeight="1" x14ac:dyDescent="0.35">
      <c r="A7" s="870"/>
      <c r="B7" s="156"/>
      <c r="C7" s="154">
        <v>37</v>
      </c>
      <c r="D7" s="157" t="s">
        <v>8</v>
      </c>
      <c r="E7" s="183" t="s">
        <v>54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69"/>
      <c r="C8" s="154">
        <v>75</v>
      </c>
      <c r="D8" s="703" t="s">
        <v>9</v>
      </c>
      <c r="E8" s="639" t="s">
        <v>63</v>
      </c>
      <c r="F8" s="704">
        <v>90</v>
      </c>
      <c r="G8" s="141"/>
      <c r="H8" s="338">
        <v>12.86</v>
      </c>
      <c r="I8" s="29">
        <v>1.65</v>
      </c>
      <c r="J8" s="30">
        <v>4.9400000000000004</v>
      </c>
      <c r="K8" s="337">
        <v>84.8</v>
      </c>
      <c r="L8" s="338">
        <v>0.08</v>
      </c>
      <c r="M8" s="338">
        <v>0.09</v>
      </c>
      <c r="N8" s="29">
        <v>1.36</v>
      </c>
      <c r="O8" s="29">
        <v>170</v>
      </c>
      <c r="P8" s="30">
        <v>0.16</v>
      </c>
      <c r="Q8" s="340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69"/>
      <c r="C9" s="154">
        <v>53</v>
      </c>
      <c r="D9" s="703" t="s">
        <v>62</v>
      </c>
      <c r="E9" s="333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69"/>
      <c r="C10" s="568">
        <v>104</v>
      </c>
      <c r="D10" s="333" t="s">
        <v>17</v>
      </c>
      <c r="E10" s="720" t="s">
        <v>145</v>
      </c>
      <c r="F10" s="640">
        <v>200</v>
      </c>
      <c r="G10" s="105"/>
      <c r="H10" s="249">
        <v>0</v>
      </c>
      <c r="I10" s="15">
        <v>0</v>
      </c>
      <c r="J10" s="41">
        <v>14.16</v>
      </c>
      <c r="K10" s="266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69"/>
      <c r="C11" s="155">
        <v>119</v>
      </c>
      <c r="D11" s="188" t="s">
        <v>13</v>
      </c>
      <c r="E11" s="157" t="s">
        <v>53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69"/>
      <c r="C12" s="153">
        <v>120</v>
      </c>
      <c r="D12" s="188" t="s">
        <v>14</v>
      </c>
      <c r="E12" s="157" t="s">
        <v>45</v>
      </c>
      <c r="F12" s="139">
        <v>40</v>
      </c>
      <c r="G12" s="273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69"/>
      <c r="C13" s="794"/>
      <c r="D13" s="657"/>
      <c r="E13" s="316" t="s">
        <v>19</v>
      </c>
      <c r="F13" s="321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0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2"/>
      <c r="B14" s="363"/>
      <c r="C14" s="795"/>
      <c r="D14" s="660"/>
      <c r="E14" s="352" t="s">
        <v>20</v>
      </c>
      <c r="F14" s="660"/>
      <c r="G14" s="658"/>
      <c r="H14" s="665"/>
      <c r="I14" s="666"/>
      <c r="J14" s="721"/>
      <c r="K14" s="592">
        <f>K13/23.5</f>
        <v>29.911489361702131</v>
      </c>
      <c r="L14" s="665"/>
      <c r="M14" s="665"/>
      <c r="N14" s="666"/>
      <c r="O14" s="666"/>
      <c r="P14" s="721"/>
      <c r="Q14" s="664"/>
      <c r="R14" s="666"/>
      <c r="S14" s="666"/>
      <c r="T14" s="666"/>
      <c r="U14" s="666"/>
      <c r="V14" s="666"/>
      <c r="W14" s="666"/>
      <c r="X14" s="66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790" t="s">
        <v>38</v>
      </c>
      <c r="D4" s="722"/>
      <c r="E4" s="715"/>
      <c r="F4" s="648"/>
      <c r="G4" s="647"/>
      <c r="H4" s="752" t="s">
        <v>21</v>
      </c>
      <c r="I4" s="653"/>
      <c r="J4" s="798"/>
      <c r="K4" s="653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47" s="16" customFormat="1" ht="28.5" customHeight="1" thickBot="1" x14ac:dyDescent="0.4">
      <c r="A5" s="148" t="s">
        <v>0</v>
      </c>
      <c r="B5" s="125"/>
      <c r="C5" s="776" t="s">
        <v>39</v>
      </c>
      <c r="D5" s="697" t="s">
        <v>40</v>
      </c>
      <c r="E5" s="110" t="s">
        <v>37</v>
      </c>
      <c r="F5" s="110" t="s">
        <v>25</v>
      </c>
      <c r="G5" s="104" t="s">
        <v>36</v>
      </c>
      <c r="H5" s="495" t="s">
        <v>26</v>
      </c>
      <c r="I5" s="495" t="s">
        <v>27</v>
      </c>
      <c r="J5" s="495" t="s">
        <v>28</v>
      </c>
      <c r="K5" s="654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47" s="16" customFormat="1" ht="19.5" customHeight="1" x14ac:dyDescent="0.35">
      <c r="A6" s="151" t="s">
        <v>5</v>
      </c>
      <c r="B6" s="952"/>
      <c r="C6" s="135">
        <v>24</v>
      </c>
      <c r="D6" s="719" t="s">
        <v>18</v>
      </c>
      <c r="E6" s="396" t="s">
        <v>113</v>
      </c>
      <c r="F6" s="310">
        <v>150</v>
      </c>
      <c r="G6" s="396"/>
      <c r="H6" s="38">
        <v>0.6</v>
      </c>
      <c r="I6" s="39">
        <v>0.6</v>
      </c>
      <c r="J6" s="40">
        <v>14.7</v>
      </c>
      <c r="K6" s="339">
        <v>70.5</v>
      </c>
      <c r="L6" s="276">
        <v>0.05</v>
      </c>
      <c r="M6" s="38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03" t="s">
        <v>60</v>
      </c>
      <c r="E7" s="639" t="s">
        <v>55</v>
      </c>
      <c r="F7" s="704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953" t="s">
        <v>72</v>
      </c>
      <c r="C8" s="506">
        <v>161</v>
      </c>
      <c r="D8" s="184" t="s">
        <v>61</v>
      </c>
      <c r="E8" s="168" t="s">
        <v>181</v>
      </c>
      <c r="F8" s="173">
        <v>200</v>
      </c>
      <c r="G8" s="516"/>
      <c r="H8" s="61">
        <v>6.28</v>
      </c>
      <c r="I8" s="62">
        <v>4.75</v>
      </c>
      <c r="J8" s="63">
        <v>19.59</v>
      </c>
      <c r="K8" s="502">
        <v>130.79</v>
      </c>
      <c r="L8" s="317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17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54" t="s">
        <v>74</v>
      </c>
      <c r="C9" s="594">
        <v>116</v>
      </c>
      <c r="D9" s="185" t="s">
        <v>61</v>
      </c>
      <c r="E9" s="170" t="s">
        <v>91</v>
      </c>
      <c r="F9" s="174">
        <v>200</v>
      </c>
      <c r="G9" s="453"/>
      <c r="H9" s="882">
        <v>3.28</v>
      </c>
      <c r="I9" s="67">
        <v>2.56</v>
      </c>
      <c r="J9" s="116">
        <v>11.81</v>
      </c>
      <c r="K9" s="883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55"/>
      <c r="C10" s="155">
        <v>121</v>
      </c>
      <c r="D10" s="188" t="s">
        <v>13</v>
      </c>
      <c r="E10" s="227" t="s">
        <v>49</v>
      </c>
      <c r="F10" s="704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953" t="s">
        <v>72</v>
      </c>
      <c r="C11" s="885"/>
      <c r="D11" s="677"/>
      <c r="E11" s="314" t="s">
        <v>19</v>
      </c>
      <c r="F11" s="956">
        <f>F6+F7+F8+F10</f>
        <v>540</v>
      </c>
      <c r="G11" s="957"/>
      <c r="H11" s="958">
        <f t="shared" ref="H11:X11" si="0">H6+H7+H8+H10</f>
        <v>25.470000000000002</v>
      </c>
      <c r="I11" s="959">
        <f t="shared" si="0"/>
        <v>22.96</v>
      </c>
      <c r="J11" s="960">
        <f t="shared" si="0"/>
        <v>57</v>
      </c>
      <c r="K11" s="957">
        <f t="shared" si="0"/>
        <v>528.44999999999993</v>
      </c>
      <c r="L11" s="961">
        <f t="shared" si="0"/>
        <v>0.22</v>
      </c>
      <c r="M11" s="959">
        <f t="shared" si="0"/>
        <v>0.77</v>
      </c>
      <c r="N11" s="959">
        <f t="shared" si="0"/>
        <v>16.32</v>
      </c>
      <c r="O11" s="959">
        <f t="shared" si="0"/>
        <v>240</v>
      </c>
      <c r="P11" s="960">
        <f t="shared" si="0"/>
        <v>2.83</v>
      </c>
      <c r="Q11" s="961">
        <f t="shared" si="0"/>
        <v>361.89</v>
      </c>
      <c r="R11" s="959">
        <f t="shared" si="0"/>
        <v>444.3</v>
      </c>
      <c r="S11" s="959">
        <f t="shared" si="0"/>
        <v>62.38</v>
      </c>
      <c r="T11" s="959">
        <f t="shared" si="0"/>
        <v>6.65</v>
      </c>
      <c r="U11" s="959">
        <f t="shared" si="0"/>
        <v>903.78</v>
      </c>
      <c r="V11" s="959">
        <f t="shared" si="0"/>
        <v>2.3629999999999998E-2</v>
      </c>
      <c r="W11" s="959">
        <f t="shared" si="0"/>
        <v>3.6700000000000003E-2</v>
      </c>
      <c r="X11" s="960">
        <f t="shared" si="0"/>
        <v>0.06</v>
      </c>
    </row>
    <row r="12" spans="1:47" s="16" customFormat="1" ht="26.25" customHeight="1" x14ac:dyDescent="0.35">
      <c r="A12" s="111"/>
      <c r="B12" s="954" t="s">
        <v>74</v>
      </c>
      <c r="C12" s="884"/>
      <c r="D12" s="521"/>
      <c r="E12" s="315" t="s">
        <v>19</v>
      </c>
      <c r="F12" s="962">
        <f>F6+F7+F9+F10</f>
        <v>540</v>
      </c>
      <c r="G12" s="963"/>
      <c r="H12" s="964">
        <f t="shared" ref="H12:X12" si="1">H6+H7+H9+H10</f>
        <v>22.470000000000002</v>
      </c>
      <c r="I12" s="965">
        <f t="shared" si="1"/>
        <v>20.77</v>
      </c>
      <c r="J12" s="966">
        <f t="shared" si="1"/>
        <v>49.22</v>
      </c>
      <c r="K12" s="963">
        <f t="shared" si="1"/>
        <v>481.09000000000003</v>
      </c>
      <c r="L12" s="967">
        <f t="shared" si="1"/>
        <v>0.2</v>
      </c>
      <c r="M12" s="965">
        <f t="shared" si="1"/>
        <v>0.66</v>
      </c>
      <c r="N12" s="965">
        <f t="shared" si="1"/>
        <v>15.75</v>
      </c>
      <c r="O12" s="965">
        <f t="shared" si="1"/>
        <v>220</v>
      </c>
      <c r="P12" s="966">
        <f t="shared" si="1"/>
        <v>2.78</v>
      </c>
      <c r="Q12" s="967">
        <f t="shared" si="1"/>
        <v>262.42</v>
      </c>
      <c r="R12" s="965">
        <f t="shared" si="1"/>
        <v>443.65</v>
      </c>
      <c r="S12" s="965">
        <f t="shared" si="1"/>
        <v>104.44000000000001</v>
      </c>
      <c r="T12" s="965">
        <f t="shared" si="1"/>
        <v>9.41</v>
      </c>
      <c r="U12" s="965">
        <f t="shared" si="1"/>
        <v>770.28</v>
      </c>
      <c r="V12" s="965">
        <f t="shared" si="1"/>
        <v>1.4999999999999999E-2</v>
      </c>
      <c r="W12" s="965">
        <f t="shared" si="1"/>
        <v>3.5000000000000003E-2</v>
      </c>
      <c r="X12" s="966">
        <f t="shared" si="1"/>
        <v>0.04</v>
      </c>
    </row>
    <row r="13" spans="1:47" s="16" customFormat="1" ht="23.25" customHeight="1" x14ac:dyDescent="0.35">
      <c r="A13" s="111"/>
      <c r="B13" s="953" t="s">
        <v>72</v>
      </c>
      <c r="C13" s="885"/>
      <c r="D13" s="677"/>
      <c r="E13" s="314" t="s">
        <v>20</v>
      </c>
      <c r="F13" s="678"/>
      <c r="G13" s="191"/>
      <c r="H13" s="61"/>
      <c r="I13" s="62"/>
      <c r="J13" s="63"/>
      <c r="K13" s="968"/>
      <c r="L13" s="317"/>
      <c r="M13" s="62"/>
      <c r="N13" s="62"/>
      <c r="O13" s="62"/>
      <c r="P13" s="63"/>
      <c r="Q13" s="317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54" t="s">
        <v>74</v>
      </c>
      <c r="C14" s="509"/>
      <c r="D14" s="675"/>
      <c r="E14" s="566" t="s">
        <v>20</v>
      </c>
      <c r="F14" s="175"/>
      <c r="G14" s="194"/>
      <c r="H14" s="607"/>
      <c r="I14" s="171"/>
      <c r="J14" s="172"/>
      <c r="K14" s="606"/>
      <c r="L14" s="319"/>
      <c r="M14" s="171"/>
      <c r="N14" s="171"/>
      <c r="O14" s="171"/>
      <c r="P14" s="172"/>
      <c r="Q14" s="319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886"/>
      <c r="D15" s="887"/>
      <c r="E15" s="888" t="s">
        <v>20</v>
      </c>
      <c r="F15" s="889"/>
      <c r="G15" s="890"/>
      <c r="H15" s="891"/>
      <c r="I15" s="892"/>
      <c r="J15" s="893"/>
      <c r="K15" s="894">
        <f>K14/23.5</f>
        <v>0</v>
      </c>
      <c r="L15" s="891"/>
      <c r="M15" s="892"/>
      <c r="N15" s="892"/>
      <c r="O15" s="892"/>
      <c r="P15" s="893"/>
      <c r="Q15" s="895"/>
      <c r="R15" s="892"/>
      <c r="S15" s="892"/>
      <c r="T15" s="892"/>
      <c r="U15" s="892"/>
      <c r="V15" s="892"/>
      <c r="W15" s="892"/>
      <c r="X15" s="896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6</v>
      </c>
      <c r="B16" s="797"/>
      <c r="C16" s="162">
        <v>132</v>
      </c>
      <c r="D16" s="725" t="s">
        <v>18</v>
      </c>
      <c r="E16" s="701" t="s">
        <v>129</v>
      </c>
      <c r="F16" s="726">
        <v>60</v>
      </c>
      <c r="G16" s="295"/>
      <c r="H16" s="276">
        <v>0.75</v>
      </c>
      <c r="I16" s="39">
        <v>5.08</v>
      </c>
      <c r="J16" s="40">
        <v>4.9800000000000004</v>
      </c>
      <c r="K16" s="328">
        <v>68.55</v>
      </c>
      <c r="L16" s="348">
        <v>0.01</v>
      </c>
      <c r="M16" s="350">
        <v>0.02</v>
      </c>
      <c r="N16" s="49">
        <v>3</v>
      </c>
      <c r="O16" s="49">
        <v>0</v>
      </c>
      <c r="P16" s="50">
        <v>0</v>
      </c>
      <c r="Q16" s="35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3" t="s">
        <v>8</v>
      </c>
      <c r="E17" s="639" t="s">
        <v>66</v>
      </c>
      <c r="F17" s="640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3" t="s">
        <v>9</v>
      </c>
      <c r="E18" s="639" t="s">
        <v>152</v>
      </c>
      <c r="F18" s="640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68">
        <v>51</v>
      </c>
      <c r="D19" s="214" t="s">
        <v>62</v>
      </c>
      <c r="E19" s="158" t="s">
        <v>134</v>
      </c>
      <c r="F19" s="568">
        <v>150</v>
      </c>
      <c r="G19" s="177"/>
      <c r="H19" s="916">
        <v>3.33</v>
      </c>
      <c r="I19" s="917">
        <v>3.81</v>
      </c>
      <c r="J19" s="918">
        <v>26.04</v>
      </c>
      <c r="K19" s="919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3" t="s">
        <v>17</v>
      </c>
      <c r="E20" s="639" t="s">
        <v>67</v>
      </c>
      <c r="F20" s="640">
        <v>200</v>
      </c>
      <c r="G20" s="105"/>
      <c r="H20" s="249">
        <v>0.64</v>
      </c>
      <c r="I20" s="15">
        <v>0.25</v>
      </c>
      <c r="J20" s="41">
        <v>16.059999999999999</v>
      </c>
      <c r="K20" s="266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13</v>
      </c>
      <c r="E21" s="157" t="s">
        <v>53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6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14</v>
      </c>
      <c r="E22" s="157" t="s">
        <v>45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67">
        <v>39.6</v>
      </c>
      <c r="L22" s="285">
        <v>0.03</v>
      </c>
      <c r="M22" s="19">
        <v>0.02</v>
      </c>
      <c r="N22" s="20">
        <v>0</v>
      </c>
      <c r="O22" s="20">
        <v>0</v>
      </c>
      <c r="P22" s="46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6" t="s">
        <v>19</v>
      </c>
      <c r="F23" s="323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0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694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2"/>
      <c r="B24" s="309"/>
      <c r="C24" s="332"/>
      <c r="D24" s="699"/>
      <c r="E24" s="352" t="s">
        <v>20</v>
      </c>
      <c r="F24" s="658"/>
      <c r="G24" s="660"/>
      <c r="H24" s="664"/>
      <c r="I24" s="666"/>
      <c r="J24" s="667"/>
      <c r="K24" s="331">
        <f>K23/23.5</f>
        <v>32.705957446808512</v>
      </c>
      <c r="L24" s="664"/>
      <c r="M24" s="665"/>
      <c r="N24" s="666"/>
      <c r="O24" s="666"/>
      <c r="P24" s="667"/>
      <c r="Q24" s="665"/>
      <c r="R24" s="666"/>
      <c r="S24" s="727"/>
      <c r="T24" s="666"/>
      <c r="U24" s="666"/>
      <c r="V24" s="666"/>
      <c r="W24" s="727"/>
      <c r="X24" s="72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47" t="s">
        <v>38</v>
      </c>
      <c r="D4" s="322"/>
      <c r="E4" s="696"/>
      <c r="F4" s="648"/>
      <c r="G4" s="647"/>
      <c r="H4" s="752" t="s">
        <v>21</v>
      </c>
      <c r="I4" s="653"/>
      <c r="J4" s="798"/>
      <c r="K4" s="653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47" thickBot="1" x14ac:dyDescent="0.4">
      <c r="A5" s="148" t="s">
        <v>0</v>
      </c>
      <c r="B5" s="125"/>
      <c r="C5" s="104" t="s">
        <v>39</v>
      </c>
      <c r="D5" s="799" t="s">
        <v>40</v>
      </c>
      <c r="E5" s="104" t="s">
        <v>37</v>
      </c>
      <c r="F5" s="110" t="s">
        <v>25</v>
      </c>
      <c r="G5" s="104" t="s">
        <v>36</v>
      </c>
      <c r="H5" s="495" t="s">
        <v>26</v>
      </c>
      <c r="I5" s="495" t="s">
        <v>27</v>
      </c>
      <c r="J5" s="495" t="s">
        <v>28</v>
      </c>
      <c r="K5" s="654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514" t="s">
        <v>117</v>
      </c>
      <c r="Q5" s="514" t="s">
        <v>32</v>
      </c>
      <c r="R5" s="514" t="s">
        <v>33</v>
      </c>
      <c r="S5" s="514" t="s">
        <v>34</v>
      </c>
      <c r="T5" s="514" t="s">
        <v>35</v>
      </c>
      <c r="U5" s="514" t="s">
        <v>118</v>
      </c>
      <c r="V5" s="514" t="s">
        <v>119</v>
      </c>
      <c r="W5" s="514" t="s">
        <v>120</v>
      </c>
      <c r="X5" s="495" t="s">
        <v>121</v>
      </c>
    </row>
    <row r="6" spans="1:24" s="16" customFormat="1" ht="19.5" customHeight="1" x14ac:dyDescent="0.35">
      <c r="A6" s="151" t="s">
        <v>5</v>
      </c>
      <c r="B6" s="462"/>
      <c r="C6" s="463">
        <v>1</v>
      </c>
      <c r="D6" s="729" t="s">
        <v>18</v>
      </c>
      <c r="E6" s="676" t="s">
        <v>11</v>
      </c>
      <c r="F6" s="162">
        <v>15</v>
      </c>
      <c r="G6" s="464"/>
      <c r="H6" s="348">
        <v>3.48</v>
      </c>
      <c r="I6" s="49">
        <v>4.43</v>
      </c>
      <c r="J6" s="50">
        <v>0</v>
      </c>
      <c r="K6" s="465">
        <v>54.6</v>
      </c>
      <c r="L6" s="276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6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18</v>
      </c>
      <c r="E7" s="296" t="s">
        <v>168</v>
      </c>
      <c r="F7" s="140">
        <v>10</v>
      </c>
      <c r="G7" s="220"/>
      <c r="H7" s="285">
        <v>0.08</v>
      </c>
      <c r="I7" s="20">
        <v>7.25</v>
      </c>
      <c r="J7" s="46">
        <v>0.13</v>
      </c>
      <c r="K7" s="424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60</v>
      </c>
      <c r="E8" s="296" t="s">
        <v>178</v>
      </c>
      <c r="F8" s="236">
        <v>205</v>
      </c>
      <c r="G8" s="106"/>
      <c r="H8" s="285">
        <v>6.23</v>
      </c>
      <c r="I8" s="20">
        <v>7.14</v>
      </c>
      <c r="J8" s="46">
        <v>31.66</v>
      </c>
      <c r="K8" s="638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44</v>
      </c>
      <c r="E9" s="630" t="s">
        <v>50</v>
      </c>
      <c r="F9" s="292">
        <v>200</v>
      </c>
      <c r="G9" s="178"/>
      <c r="H9" s="249">
        <v>0</v>
      </c>
      <c r="I9" s="15">
        <v>0</v>
      </c>
      <c r="J9" s="41">
        <v>7.27</v>
      </c>
      <c r="K9" s="266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156</v>
      </c>
      <c r="D10" s="157" t="s">
        <v>17</v>
      </c>
      <c r="E10" s="630" t="s">
        <v>158</v>
      </c>
      <c r="F10" s="292">
        <v>200</v>
      </c>
      <c r="G10" s="178"/>
      <c r="H10" s="249">
        <v>8.25</v>
      </c>
      <c r="I10" s="15">
        <v>6.25</v>
      </c>
      <c r="J10" s="41">
        <v>22</v>
      </c>
      <c r="K10" s="266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84">
        <v>121</v>
      </c>
      <c r="D11" s="158" t="s">
        <v>13</v>
      </c>
      <c r="E11" s="630" t="s">
        <v>49</v>
      </c>
      <c r="F11" s="292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07" t="s">
        <v>19</v>
      </c>
      <c r="F12" s="279">
        <f>SUM(F6:F11)</f>
        <v>660</v>
      </c>
      <c r="G12" s="281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0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77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1"/>
      <c r="E13" s="307" t="s">
        <v>20</v>
      </c>
      <c r="F13" s="140"/>
      <c r="G13" s="106"/>
      <c r="H13" s="255"/>
      <c r="I13" s="160"/>
      <c r="J13" s="161"/>
      <c r="K13" s="467">
        <f>K12/23.5</f>
        <v>26.322553191489362</v>
      </c>
      <c r="L13" s="255"/>
      <c r="M13" s="596"/>
      <c r="N13" s="596"/>
      <c r="O13" s="596"/>
      <c r="P13" s="624"/>
      <c r="Q13" s="598"/>
      <c r="R13" s="596"/>
      <c r="S13" s="599"/>
      <c r="T13" s="596"/>
      <c r="U13" s="596"/>
      <c r="V13" s="596"/>
      <c r="W13" s="596"/>
      <c r="X13" s="597"/>
    </row>
    <row r="14" spans="1:24" s="16" customFormat="1" ht="33.75" customHeight="1" x14ac:dyDescent="0.35">
      <c r="A14" s="151" t="s">
        <v>6</v>
      </c>
      <c r="B14" s="127"/>
      <c r="C14" s="162">
        <v>25</v>
      </c>
      <c r="D14" s="282" t="s">
        <v>18</v>
      </c>
      <c r="E14" s="351" t="s">
        <v>48</v>
      </c>
      <c r="F14" s="364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68">
        <v>0.03</v>
      </c>
      <c r="M14" s="47">
        <v>0.05</v>
      </c>
      <c r="N14" s="37">
        <v>7.5</v>
      </c>
      <c r="O14" s="37">
        <v>0</v>
      </c>
      <c r="P14" s="230">
        <v>0</v>
      </c>
      <c r="Q14" s="268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57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3" t="s">
        <v>8</v>
      </c>
      <c r="E15" s="720" t="s">
        <v>69</v>
      </c>
      <c r="F15" s="640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3" t="s">
        <v>9</v>
      </c>
      <c r="E16" s="720" t="s">
        <v>89</v>
      </c>
      <c r="F16" s="640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85">
        <v>0.06</v>
      </c>
      <c r="M16" s="96">
        <v>0.13</v>
      </c>
      <c r="N16" s="97">
        <v>1.06</v>
      </c>
      <c r="O16" s="97">
        <v>0</v>
      </c>
      <c r="P16" s="98">
        <v>0</v>
      </c>
      <c r="Q16" s="385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03" t="s">
        <v>62</v>
      </c>
      <c r="E17" s="333" t="s">
        <v>58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17</v>
      </c>
      <c r="E18" s="227" t="s">
        <v>126</v>
      </c>
      <c r="F18" s="139">
        <v>200</v>
      </c>
      <c r="G18" s="657"/>
      <c r="H18" s="249">
        <v>0.25</v>
      </c>
      <c r="I18" s="15">
        <v>0</v>
      </c>
      <c r="J18" s="41">
        <v>12.73</v>
      </c>
      <c r="K18" s="200">
        <v>51.3</v>
      </c>
      <c r="L18" s="285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5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13</v>
      </c>
      <c r="E19" s="188" t="s">
        <v>53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14</v>
      </c>
      <c r="E20" s="188" t="s">
        <v>45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3">
        <v>39.6</v>
      </c>
      <c r="L20" s="285">
        <v>0.03</v>
      </c>
      <c r="M20" s="19">
        <v>0.02</v>
      </c>
      <c r="N20" s="20">
        <v>0</v>
      </c>
      <c r="O20" s="20">
        <v>0</v>
      </c>
      <c r="P20" s="46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3"/>
      <c r="D21" s="656"/>
      <c r="E21" s="307" t="s">
        <v>19</v>
      </c>
      <c r="F21" s="323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0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2"/>
      <c r="B22" s="309"/>
      <c r="C22" s="311"/>
      <c r="D22" s="658"/>
      <c r="E22" s="659" t="s">
        <v>20</v>
      </c>
      <c r="F22" s="658"/>
      <c r="G22" s="660"/>
      <c r="H22" s="664"/>
      <c r="I22" s="666"/>
      <c r="J22" s="667"/>
      <c r="K22" s="331">
        <f>K21/23.5</f>
        <v>33.500425531914892</v>
      </c>
      <c r="L22" s="664"/>
      <c r="M22" s="665"/>
      <c r="N22" s="666"/>
      <c r="O22" s="666"/>
      <c r="P22" s="721"/>
      <c r="Q22" s="664"/>
      <c r="R22" s="666"/>
      <c r="S22" s="666"/>
      <c r="T22" s="666"/>
      <c r="U22" s="666"/>
      <c r="V22" s="666"/>
      <c r="W22" s="666"/>
      <c r="X22" s="66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87"/>
      <c r="C24" s="287"/>
      <c r="D24" s="288"/>
      <c r="E24" s="289"/>
      <c r="F24" s="290"/>
      <c r="G24" s="288"/>
      <c r="H24" s="288"/>
      <c r="I24" s="288"/>
      <c r="J24" s="288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4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55"/>
      <c r="C4" s="648" t="s">
        <v>38</v>
      </c>
      <c r="D4" s="714"/>
      <c r="E4" s="715"/>
      <c r="F4" s="647"/>
      <c r="G4" s="648"/>
      <c r="H4" s="653" t="s">
        <v>21</v>
      </c>
      <c r="I4" s="653"/>
      <c r="J4" s="653"/>
      <c r="K4" s="716" t="s">
        <v>22</v>
      </c>
      <c r="L4" s="969" t="s">
        <v>23</v>
      </c>
      <c r="M4" s="970"/>
      <c r="N4" s="971"/>
      <c r="O4" s="971"/>
      <c r="P4" s="971"/>
      <c r="Q4" s="983" t="s">
        <v>24</v>
      </c>
      <c r="R4" s="984"/>
      <c r="S4" s="984"/>
      <c r="T4" s="984"/>
      <c r="U4" s="984"/>
      <c r="V4" s="984"/>
      <c r="W4" s="984"/>
      <c r="X4" s="985"/>
    </row>
    <row r="5" spans="1:24" s="16" customFormat="1" ht="28.5" customHeight="1" thickBot="1" x14ac:dyDescent="0.4">
      <c r="A5" s="148" t="s">
        <v>0</v>
      </c>
      <c r="B5" s="856"/>
      <c r="C5" s="110" t="s">
        <v>39</v>
      </c>
      <c r="D5" s="402" t="s">
        <v>40</v>
      </c>
      <c r="E5" s="110" t="s">
        <v>37</v>
      </c>
      <c r="F5" s="104" t="s">
        <v>25</v>
      </c>
      <c r="G5" s="110" t="s">
        <v>36</v>
      </c>
      <c r="H5" s="495" t="s">
        <v>26</v>
      </c>
      <c r="I5" s="495" t="s">
        <v>27</v>
      </c>
      <c r="J5" s="495" t="s">
        <v>28</v>
      </c>
      <c r="K5" s="730" t="s">
        <v>29</v>
      </c>
      <c r="L5" s="514" t="s">
        <v>30</v>
      </c>
      <c r="M5" s="514" t="s">
        <v>115</v>
      </c>
      <c r="N5" s="514" t="s">
        <v>31</v>
      </c>
      <c r="O5" s="576" t="s">
        <v>116</v>
      </c>
      <c r="P5" s="646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26.5" customHeight="1" x14ac:dyDescent="0.35">
      <c r="A6" s="151" t="s">
        <v>5</v>
      </c>
      <c r="B6" s="144"/>
      <c r="C6" s="573">
        <v>24</v>
      </c>
      <c r="D6" s="655" t="s">
        <v>18</v>
      </c>
      <c r="E6" s="396" t="s">
        <v>109</v>
      </c>
      <c r="F6" s="144">
        <v>150</v>
      </c>
      <c r="G6" s="324"/>
      <c r="H6" s="276">
        <v>0.6</v>
      </c>
      <c r="I6" s="39">
        <v>0.6</v>
      </c>
      <c r="J6" s="40">
        <v>14.7</v>
      </c>
      <c r="K6" s="328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31"/>
      <c r="B7" s="157"/>
      <c r="C7" s="153">
        <v>321</v>
      </c>
      <c r="D7" s="188" t="s">
        <v>9</v>
      </c>
      <c r="E7" s="227" t="s">
        <v>167</v>
      </c>
      <c r="F7" s="292">
        <v>90</v>
      </c>
      <c r="G7" s="157"/>
      <c r="H7" s="249">
        <v>19.78</v>
      </c>
      <c r="I7" s="15">
        <v>24.51</v>
      </c>
      <c r="J7" s="41">
        <v>2.52</v>
      </c>
      <c r="K7" s="267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31"/>
      <c r="B8" s="139"/>
      <c r="C8" s="106">
        <v>253</v>
      </c>
      <c r="D8" s="158" t="s">
        <v>62</v>
      </c>
      <c r="E8" s="367" t="s">
        <v>114</v>
      </c>
      <c r="F8" s="668">
        <v>150</v>
      </c>
      <c r="G8" s="177"/>
      <c r="H8" s="259">
        <v>4.3</v>
      </c>
      <c r="I8" s="81">
        <v>4.24</v>
      </c>
      <c r="J8" s="218">
        <v>18.77</v>
      </c>
      <c r="K8" s="384">
        <v>129.54</v>
      </c>
      <c r="L8" s="259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31"/>
      <c r="B9" s="140"/>
      <c r="C9" s="568">
        <v>95</v>
      </c>
      <c r="D9" s="703" t="s">
        <v>17</v>
      </c>
      <c r="E9" s="639" t="s">
        <v>146</v>
      </c>
      <c r="F9" s="704">
        <v>200</v>
      </c>
      <c r="G9" s="176"/>
      <c r="H9" s="249">
        <v>0</v>
      </c>
      <c r="I9" s="15">
        <v>0</v>
      </c>
      <c r="J9" s="41">
        <v>20.170000000000002</v>
      </c>
      <c r="K9" s="266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31"/>
      <c r="B10" s="140"/>
      <c r="C10" s="155">
        <v>119</v>
      </c>
      <c r="D10" s="157" t="s">
        <v>13</v>
      </c>
      <c r="E10" s="157" t="s">
        <v>53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31"/>
      <c r="B11" s="140"/>
      <c r="C11" s="153">
        <v>120</v>
      </c>
      <c r="D11" s="188" t="s">
        <v>14</v>
      </c>
      <c r="E11" s="157" t="s">
        <v>12</v>
      </c>
      <c r="F11" s="139">
        <v>20</v>
      </c>
      <c r="G11" s="264"/>
      <c r="H11" s="249">
        <v>1.32</v>
      </c>
      <c r="I11" s="15">
        <v>0.24</v>
      </c>
      <c r="J11" s="41">
        <v>8.0399999999999991</v>
      </c>
      <c r="K11" s="267">
        <v>39.6</v>
      </c>
      <c r="L11" s="285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31"/>
      <c r="B12" s="141"/>
      <c r="C12" s="154"/>
      <c r="D12" s="703"/>
      <c r="E12" s="871" t="s">
        <v>19</v>
      </c>
      <c r="F12" s="872">
        <f>F6+F7+F8+F9+F10+F11</f>
        <v>630</v>
      </c>
      <c r="G12" s="873"/>
      <c r="H12" s="874">
        <f t="shared" ref="H12:X12" si="0">H6+H7+H8+H9+H10+H11</f>
        <v>27.520000000000003</v>
      </c>
      <c r="I12" s="875">
        <f t="shared" si="0"/>
        <v>29.75</v>
      </c>
      <c r="J12" s="876">
        <f t="shared" si="0"/>
        <v>74.039999999999992</v>
      </c>
      <c r="K12" s="877">
        <f t="shared" si="0"/>
        <v>680.21999999999991</v>
      </c>
      <c r="L12" s="874">
        <f t="shared" si="0"/>
        <v>0.37</v>
      </c>
      <c r="M12" s="875">
        <f t="shared" si="0"/>
        <v>0.43000000000000005</v>
      </c>
      <c r="N12" s="875">
        <f t="shared" si="0"/>
        <v>19.100000000000001</v>
      </c>
      <c r="O12" s="875">
        <f t="shared" si="0"/>
        <v>170</v>
      </c>
      <c r="P12" s="876">
        <f t="shared" si="0"/>
        <v>1.31</v>
      </c>
      <c r="Q12" s="878">
        <f t="shared" si="0"/>
        <v>244.22</v>
      </c>
      <c r="R12" s="875">
        <f t="shared" si="0"/>
        <v>434.35</v>
      </c>
      <c r="S12" s="875">
        <f t="shared" si="0"/>
        <v>112.27</v>
      </c>
      <c r="T12" s="875">
        <f t="shared" si="0"/>
        <v>7.589999999999999</v>
      </c>
      <c r="U12" s="875">
        <f t="shared" si="0"/>
        <v>829.73</v>
      </c>
      <c r="V12" s="875">
        <f t="shared" si="0"/>
        <v>1.1600000000000003E-2</v>
      </c>
      <c r="W12" s="875">
        <f t="shared" si="0"/>
        <v>5.47E-3</v>
      </c>
      <c r="X12" s="876">
        <f t="shared" si="0"/>
        <v>3.02</v>
      </c>
    </row>
    <row r="13" spans="1:24" s="36" customFormat="1" ht="23.25" customHeight="1" thickBot="1" x14ac:dyDescent="0.4">
      <c r="A13" s="731"/>
      <c r="B13" s="141"/>
      <c r="C13" s="154"/>
      <c r="D13" s="703"/>
      <c r="E13" s="871" t="s">
        <v>20</v>
      </c>
      <c r="F13" s="141"/>
      <c r="G13" s="105"/>
      <c r="H13" s="874"/>
      <c r="I13" s="875"/>
      <c r="J13" s="876"/>
      <c r="K13" s="879">
        <f>K12/23.5</f>
        <v>28.945531914893614</v>
      </c>
      <c r="L13" s="874"/>
      <c r="M13" s="875"/>
      <c r="N13" s="875"/>
      <c r="O13" s="875"/>
      <c r="P13" s="876"/>
      <c r="Q13" s="878"/>
      <c r="R13" s="875"/>
      <c r="S13" s="875"/>
      <c r="T13" s="875"/>
      <c r="U13" s="875"/>
      <c r="V13" s="875"/>
      <c r="W13" s="875"/>
      <c r="X13" s="876"/>
    </row>
    <row r="14" spans="1:24" s="16" customFormat="1" ht="33.75" customHeight="1" x14ac:dyDescent="0.35">
      <c r="A14" s="87" t="s">
        <v>6</v>
      </c>
      <c r="B14" s="144"/>
      <c r="C14" s="593">
        <v>172</v>
      </c>
      <c r="D14" s="700" t="s">
        <v>18</v>
      </c>
      <c r="E14" s="701" t="s">
        <v>136</v>
      </c>
      <c r="F14" s="723">
        <v>60</v>
      </c>
      <c r="G14" s="295"/>
      <c r="H14" s="297">
        <v>1.75</v>
      </c>
      <c r="I14" s="90">
        <v>0.11</v>
      </c>
      <c r="J14" s="92">
        <v>3.55</v>
      </c>
      <c r="K14" s="522">
        <v>21.6</v>
      </c>
      <c r="L14" s="297">
        <v>0.05</v>
      </c>
      <c r="M14" s="90">
        <v>0.02</v>
      </c>
      <c r="N14" s="90">
        <v>2.4</v>
      </c>
      <c r="O14" s="90">
        <v>20</v>
      </c>
      <c r="P14" s="91">
        <v>0</v>
      </c>
      <c r="Q14" s="297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72</v>
      </c>
      <c r="C15" s="506">
        <v>49</v>
      </c>
      <c r="D15" s="677" t="s">
        <v>8</v>
      </c>
      <c r="E15" s="366" t="s">
        <v>108</v>
      </c>
      <c r="F15" s="553">
        <v>200</v>
      </c>
      <c r="G15" s="173"/>
      <c r="H15" s="426">
        <v>8.49</v>
      </c>
      <c r="I15" s="427">
        <v>7.64</v>
      </c>
      <c r="J15" s="428">
        <v>10.58</v>
      </c>
      <c r="K15" s="429">
        <v>145.11000000000001</v>
      </c>
      <c r="L15" s="426">
        <v>0.08</v>
      </c>
      <c r="M15" s="427">
        <v>0.09</v>
      </c>
      <c r="N15" s="427">
        <v>5.93</v>
      </c>
      <c r="O15" s="427">
        <v>110</v>
      </c>
      <c r="P15" s="486">
        <v>0.01</v>
      </c>
      <c r="Q15" s="426">
        <v>18.16</v>
      </c>
      <c r="R15" s="427">
        <v>101.51</v>
      </c>
      <c r="S15" s="427">
        <v>24.48</v>
      </c>
      <c r="T15" s="427">
        <v>1.38</v>
      </c>
      <c r="U15" s="427">
        <v>423.08</v>
      </c>
      <c r="V15" s="427">
        <v>5.0000000000000001E-3</v>
      </c>
      <c r="W15" s="427">
        <v>0</v>
      </c>
      <c r="X15" s="428">
        <v>0.05</v>
      </c>
    </row>
    <row r="16" spans="1:24" s="16" customFormat="1" ht="33.75" customHeight="1" x14ac:dyDescent="0.35">
      <c r="A16" s="85"/>
      <c r="B16" s="192" t="s">
        <v>74</v>
      </c>
      <c r="C16" s="594">
        <v>37</v>
      </c>
      <c r="D16" s="521" t="s">
        <v>8</v>
      </c>
      <c r="E16" s="313" t="s">
        <v>54</v>
      </c>
      <c r="F16" s="613">
        <v>200</v>
      </c>
      <c r="G16" s="174"/>
      <c r="H16" s="346">
        <v>5.78</v>
      </c>
      <c r="I16" s="58">
        <v>5.5</v>
      </c>
      <c r="J16" s="75">
        <v>10.8</v>
      </c>
      <c r="K16" s="344">
        <v>115.7</v>
      </c>
      <c r="L16" s="346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6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72</v>
      </c>
      <c r="C17" s="506">
        <v>179</v>
      </c>
      <c r="D17" s="677" t="s">
        <v>9</v>
      </c>
      <c r="E17" s="366" t="s">
        <v>105</v>
      </c>
      <c r="F17" s="553">
        <v>90</v>
      </c>
      <c r="G17" s="173"/>
      <c r="H17" s="426">
        <v>12.3</v>
      </c>
      <c r="I17" s="427">
        <v>7.1</v>
      </c>
      <c r="J17" s="428">
        <v>5.67</v>
      </c>
      <c r="K17" s="429">
        <v>135.56</v>
      </c>
      <c r="L17" s="426">
        <v>0.16</v>
      </c>
      <c r="M17" s="427">
        <v>1.24</v>
      </c>
      <c r="N17" s="427">
        <v>9.83</v>
      </c>
      <c r="O17" s="427">
        <v>3530</v>
      </c>
      <c r="P17" s="486">
        <v>0.9</v>
      </c>
      <c r="Q17" s="426">
        <v>18.690000000000001</v>
      </c>
      <c r="R17" s="427">
        <v>205.66</v>
      </c>
      <c r="S17" s="427">
        <v>13.91</v>
      </c>
      <c r="T17" s="427">
        <v>4.38</v>
      </c>
      <c r="U17" s="427">
        <v>192.73</v>
      </c>
      <c r="V17" s="427">
        <v>5.0000000000000001E-3</v>
      </c>
      <c r="W17" s="427">
        <v>2.5000000000000001E-2</v>
      </c>
      <c r="X17" s="428">
        <v>0.01</v>
      </c>
    </row>
    <row r="18" spans="1:24" s="16" customFormat="1" ht="33.75" customHeight="1" x14ac:dyDescent="0.35">
      <c r="A18" s="88"/>
      <c r="B18" s="192" t="s">
        <v>74</v>
      </c>
      <c r="C18" s="594">
        <v>85</v>
      </c>
      <c r="D18" s="521" t="s">
        <v>9</v>
      </c>
      <c r="E18" s="313" t="s">
        <v>174</v>
      </c>
      <c r="F18" s="551">
        <v>90</v>
      </c>
      <c r="G18" s="174"/>
      <c r="H18" s="346">
        <v>13.81</v>
      </c>
      <c r="I18" s="58">
        <v>7.8</v>
      </c>
      <c r="J18" s="75">
        <v>7.21</v>
      </c>
      <c r="K18" s="344">
        <v>154.13</v>
      </c>
      <c r="L18" s="346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6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68">
        <v>64</v>
      </c>
      <c r="D19" s="220" t="s">
        <v>47</v>
      </c>
      <c r="E19" s="367" t="s">
        <v>70</v>
      </c>
      <c r="F19" s="236">
        <v>150</v>
      </c>
      <c r="G19" s="106"/>
      <c r="H19" s="259">
        <v>6.76</v>
      </c>
      <c r="I19" s="81">
        <v>3.93</v>
      </c>
      <c r="J19" s="218">
        <v>41.29</v>
      </c>
      <c r="K19" s="384">
        <v>227.48</v>
      </c>
      <c r="L19" s="259">
        <v>0.08</v>
      </c>
      <c r="M19" s="81">
        <v>0.03</v>
      </c>
      <c r="N19" s="81">
        <v>0</v>
      </c>
      <c r="O19" s="81">
        <v>10</v>
      </c>
      <c r="P19" s="82">
        <v>0.06</v>
      </c>
      <c r="Q19" s="259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03" t="s">
        <v>17</v>
      </c>
      <c r="E20" s="639" t="s">
        <v>147</v>
      </c>
      <c r="F20" s="704">
        <v>200</v>
      </c>
      <c r="G20" s="140"/>
      <c r="H20" s="285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591">
        <v>119</v>
      </c>
      <c r="D21" s="220" t="s">
        <v>13</v>
      </c>
      <c r="E21" s="158" t="s">
        <v>53</v>
      </c>
      <c r="F21" s="140">
        <v>30</v>
      </c>
      <c r="G21" s="177"/>
      <c r="H21" s="285">
        <v>2.2799999999999998</v>
      </c>
      <c r="I21" s="20">
        <v>0.24</v>
      </c>
      <c r="J21" s="46">
        <v>14.76</v>
      </c>
      <c r="K21" s="424">
        <v>70.5</v>
      </c>
      <c r="L21" s="285">
        <v>0.03</v>
      </c>
      <c r="M21" s="20">
        <v>0.01</v>
      </c>
      <c r="N21" s="20">
        <v>0</v>
      </c>
      <c r="O21" s="20">
        <v>0</v>
      </c>
      <c r="P21" s="21">
        <v>0</v>
      </c>
      <c r="Q21" s="285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68">
        <v>120</v>
      </c>
      <c r="D22" s="220" t="s">
        <v>14</v>
      </c>
      <c r="E22" s="158" t="s">
        <v>45</v>
      </c>
      <c r="F22" s="140">
        <v>20</v>
      </c>
      <c r="G22" s="177"/>
      <c r="H22" s="285">
        <v>1.32</v>
      </c>
      <c r="I22" s="20">
        <v>0.24</v>
      </c>
      <c r="J22" s="46">
        <v>8.0399999999999991</v>
      </c>
      <c r="K22" s="424">
        <v>39.6</v>
      </c>
      <c r="L22" s="285">
        <v>0.03</v>
      </c>
      <c r="M22" s="20">
        <v>0.02</v>
      </c>
      <c r="N22" s="20">
        <v>0</v>
      </c>
      <c r="O22" s="20">
        <v>0</v>
      </c>
      <c r="P22" s="21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72</v>
      </c>
      <c r="C23" s="506"/>
      <c r="D23" s="184"/>
      <c r="E23" s="430" t="s">
        <v>19</v>
      </c>
      <c r="F23" s="305">
        <f>F14+F15+F17+F19+F20+F21+F22</f>
        <v>750</v>
      </c>
      <c r="G23" s="483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73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74</v>
      </c>
      <c r="C24" s="595"/>
      <c r="D24" s="434"/>
      <c r="E24" s="435" t="s">
        <v>19</v>
      </c>
      <c r="F24" s="304">
        <f>F14+F16+F18+F19+F20+F21+F22</f>
        <v>750</v>
      </c>
      <c r="G24" s="484"/>
      <c r="H24" s="318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85">
        <f t="shared" si="2"/>
        <v>709.61</v>
      </c>
      <c r="L24" s="318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78">
        <f t="shared" si="2"/>
        <v>1.98</v>
      </c>
      <c r="Q24" s="318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72</v>
      </c>
      <c r="C25" s="518"/>
      <c r="D25" s="436"/>
      <c r="E25" s="430" t="s">
        <v>20</v>
      </c>
      <c r="F25" s="437"/>
      <c r="G25" s="438"/>
      <c r="H25" s="431"/>
      <c r="I25" s="432"/>
      <c r="J25" s="433"/>
      <c r="K25" s="446">
        <f>K23/23.5</f>
        <v>30.657446808510642</v>
      </c>
      <c r="L25" s="431"/>
      <c r="M25" s="432"/>
      <c r="N25" s="432"/>
      <c r="O25" s="432"/>
      <c r="P25" s="487"/>
      <c r="Q25" s="431"/>
      <c r="R25" s="432"/>
      <c r="S25" s="432"/>
      <c r="T25" s="432"/>
      <c r="U25" s="432"/>
      <c r="V25" s="432"/>
      <c r="W25" s="432"/>
      <c r="X25" s="433"/>
    </row>
    <row r="26" spans="1:24" s="16" customFormat="1" ht="33.75" customHeight="1" thickBot="1" x14ac:dyDescent="0.4">
      <c r="A26" s="363"/>
      <c r="B26" s="194" t="s">
        <v>74</v>
      </c>
      <c r="C26" s="509"/>
      <c r="D26" s="439"/>
      <c r="E26" s="637" t="s">
        <v>20</v>
      </c>
      <c r="F26" s="441"/>
      <c r="G26" s="175"/>
      <c r="H26" s="442"/>
      <c r="I26" s="443"/>
      <c r="J26" s="444"/>
      <c r="K26" s="445">
        <f>K24/23.5</f>
        <v>30.196170212765956</v>
      </c>
      <c r="L26" s="442"/>
      <c r="M26" s="443"/>
      <c r="N26" s="443"/>
      <c r="O26" s="443"/>
      <c r="P26" s="488"/>
      <c r="Q26" s="442"/>
      <c r="R26" s="443"/>
      <c r="S26" s="443"/>
      <c r="T26" s="443"/>
      <c r="U26" s="443"/>
      <c r="V26" s="443"/>
      <c r="W26" s="443"/>
      <c r="X26" s="44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41" t="s">
        <v>64</v>
      </c>
      <c r="B28" s="849"/>
      <c r="C28" s="642"/>
      <c r="D28" s="643"/>
      <c r="E28" s="25"/>
      <c r="F28" s="26"/>
      <c r="G28" s="11"/>
      <c r="H28" s="9"/>
      <c r="I28" s="11"/>
      <c r="J28" s="11"/>
    </row>
    <row r="29" spans="1:24" ht="18" x14ac:dyDescent="0.35">
      <c r="A29" s="644" t="s">
        <v>65</v>
      </c>
      <c r="B29" s="845"/>
      <c r="C29" s="645"/>
      <c r="D29" s="64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5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47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19"/>
      <c r="B4" s="810"/>
      <c r="C4" s="647" t="s">
        <v>38</v>
      </c>
      <c r="D4" s="260"/>
      <c r="E4" s="696"/>
      <c r="F4" s="989" t="s">
        <v>25</v>
      </c>
      <c r="G4" s="648"/>
      <c r="H4" s="653" t="s">
        <v>21</v>
      </c>
      <c r="I4" s="653"/>
      <c r="J4" s="653"/>
      <c r="K4" s="716" t="s">
        <v>22</v>
      </c>
      <c r="L4" s="969" t="s">
        <v>23</v>
      </c>
      <c r="M4" s="970"/>
      <c r="N4" s="971"/>
      <c r="O4" s="971"/>
      <c r="P4" s="975"/>
      <c r="Q4" s="976" t="s">
        <v>24</v>
      </c>
      <c r="R4" s="977"/>
      <c r="S4" s="977"/>
      <c r="T4" s="977"/>
      <c r="U4" s="977"/>
      <c r="V4" s="977"/>
      <c r="W4" s="977"/>
      <c r="X4" s="978"/>
    </row>
    <row r="5" spans="1:24" s="16" customFormat="1" ht="28.5" customHeight="1" thickBot="1" x14ac:dyDescent="0.4">
      <c r="A5" s="336" t="s">
        <v>0</v>
      </c>
      <c r="B5" s="804"/>
      <c r="C5" s="104" t="s">
        <v>39</v>
      </c>
      <c r="D5" s="697" t="s">
        <v>40</v>
      </c>
      <c r="E5" s="104" t="s">
        <v>37</v>
      </c>
      <c r="F5" s="990"/>
      <c r="G5" s="110" t="s">
        <v>36</v>
      </c>
      <c r="H5" s="495" t="s">
        <v>26</v>
      </c>
      <c r="I5" s="495" t="s">
        <v>27</v>
      </c>
      <c r="J5" s="495" t="s">
        <v>28</v>
      </c>
      <c r="K5" s="730" t="s">
        <v>29</v>
      </c>
      <c r="L5" s="361" t="s">
        <v>30</v>
      </c>
      <c r="M5" s="361" t="s">
        <v>115</v>
      </c>
      <c r="N5" s="361" t="s">
        <v>31</v>
      </c>
      <c r="O5" s="494" t="s">
        <v>116</v>
      </c>
      <c r="P5" s="361" t="s">
        <v>117</v>
      </c>
      <c r="Q5" s="361" t="s">
        <v>32</v>
      </c>
      <c r="R5" s="361" t="s">
        <v>33</v>
      </c>
      <c r="S5" s="361" t="s">
        <v>34</v>
      </c>
      <c r="T5" s="361" t="s">
        <v>35</v>
      </c>
      <c r="U5" s="361" t="s">
        <v>118</v>
      </c>
      <c r="V5" s="361" t="s">
        <v>119</v>
      </c>
      <c r="W5" s="361" t="s">
        <v>120</v>
      </c>
      <c r="X5" s="495" t="s">
        <v>121</v>
      </c>
    </row>
    <row r="6" spans="1:24" s="16" customFormat="1" ht="26.5" customHeight="1" x14ac:dyDescent="0.35">
      <c r="A6" s="79" t="s">
        <v>5</v>
      </c>
      <c r="B6" s="396"/>
      <c r="C6" s="593">
        <v>28</v>
      </c>
      <c r="D6" s="700" t="s">
        <v>18</v>
      </c>
      <c r="E6" s="701" t="s">
        <v>142</v>
      </c>
      <c r="F6" s="702">
        <v>60</v>
      </c>
      <c r="G6" s="294"/>
      <c r="H6" s="297">
        <v>0.48</v>
      </c>
      <c r="I6" s="90">
        <v>0.6</v>
      </c>
      <c r="J6" s="92">
        <v>1.56</v>
      </c>
      <c r="K6" s="522">
        <v>8.4</v>
      </c>
      <c r="L6" s="297">
        <v>0.02</v>
      </c>
      <c r="M6" s="90">
        <v>0.02</v>
      </c>
      <c r="N6" s="90">
        <v>6</v>
      </c>
      <c r="O6" s="90">
        <v>10</v>
      </c>
      <c r="P6" s="91">
        <v>0</v>
      </c>
      <c r="Q6" s="297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68">
        <v>75</v>
      </c>
      <c r="D7" s="220" t="s">
        <v>9</v>
      </c>
      <c r="E7" s="158" t="s">
        <v>123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26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68">
        <v>226</v>
      </c>
      <c r="D8" s="220" t="s">
        <v>62</v>
      </c>
      <c r="E8" s="367" t="s">
        <v>153</v>
      </c>
      <c r="F8" s="668">
        <v>150</v>
      </c>
      <c r="G8" s="140"/>
      <c r="H8" s="285">
        <v>3.23</v>
      </c>
      <c r="I8" s="20">
        <v>5.1100000000000003</v>
      </c>
      <c r="J8" s="21">
        <v>25.3</v>
      </c>
      <c r="K8" s="299">
        <v>159.79</v>
      </c>
      <c r="L8" s="285">
        <v>0.15</v>
      </c>
      <c r="M8" s="20">
        <v>0.1</v>
      </c>
      <c r="N8" s="20">
        <v>13.63</v>
      </c>
      <c r="O8" s="20">
        <v>20</v>
      </c>
      <c r="P8" s="21">
        <v>0.06</v>
      </c>
      <c r="Q8" s="285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68">
        <v>102</v>
      </c>
      <c r="D9" s="220" t="s">
        <v>17</v>
      </c>
      <c r="E9" s="367" t="s">
        <v>79</v>
      </c>
      <c r="F9" s="668">
        <v>200</v>
      </c>
      <c r="G9" s="158"/>
      <c r="H9" s="285">
        <v>0.83</v>
      </c>
      <c r="I9" s="20">
        <v>0.04</v>
      </c>
      <c r="J9" s="46">
        <v>15.16</v>
      </c>
      <c r="K9" s="424">
        <v>64.22</v>
      </c>
      <c r="L9" s="285">
        <v>0.01</v>
      </c>
      <c r="M9" s="20">
        <v>0.03</v>
      </c>
      <c r="N9" s="20">
        <v>0.27</v>
      </c>
      <c r="O9" s="20">
        <v>60</v>
      </c>
      <c r="P9" s="21">
        <v>0</v>
      </c>
      <c r="Q9" s="285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13</v>
      </c>
      <c r="E10" s="157" t="s">
        <v>53</v>
      </c>
      <c r="F10" s="106">
        <v>45</v>
      </c>
      <c r="G10" s="140"/>
      <c r="H10" s="285">
        <v>3.42</v>
      </c>
      <c r="I10" s="20">
        <v>0.36</v>
      </c>
      <c r="J10" s="46">
        <v>22.14</v>
      </c>
      <c r="K10" s="299">
        <v>105.75</v>
      </c>
      <c r="L10" s="285">
        <v>0.05</v>
      </c>
      <c r="M10" s="20">
        <v>0.01</v>
      </c>
      <c r="N10" s="20">
        <v>0</v>
      </c>
      <c r="O10" s="20">
        <v>0</v>
      </c>
      <c r="P10" s="21">
        <v>0</v>
      </c>
      <c r="Q10" s="285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68">
        <v>120</v>
      </c>
      <c r="D11" s="220" t="s">
        <v>14</v>
      </c>
      <c r="E11" s="158" t="s">
        <v>12</v>
      </c>
      <c r="F11" s="177">
        <v>30</v>
      </c>
      <c r="G11" s="897"/>
      <c r="H11" s="285">
        <v>1.98</v>
      </c>
      <c r="I11" s="20">
        <v>0.36</v>
      </c>
      <c r="J11" s="46">
        <v>12.06</v>
      </c>
      <c r="K11" s="284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68"/>
      <c r="D12" s="220"/>
      <c r="E12" s="316" t="s">
        <v>19</v>
      </c>
      <c r="F12" s="377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77">
        <f t="shared" si="0"/>
        <v>81.16</v>
      </c>
      <c r="K12" s="281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7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1"/>
      <c r="C13" s="278"/>
      <c r="D13" s="397"/>
      <c r="E13" s="352" t="s">
        <v>20</v>
      </c>
      <c r="F13" s="216"/>
      <c r="G13" s="143"/>
      <c r="H13" s="212"/>
      <c r="I13" s="51"/>
      <c r="J13" s="134"/>
      <c r="K13" s="941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07" t="s">
        <v>6</v>
      </c>
      <c r="B14" s="729"/>
      <c r="C14" s="573">
        <v>13</v>
      </c>
      <c r="D14" s="396" t="s">
        <v>7</v>
      </c>
      <c r="E14" s="733" t="s">
        <v>56</v>
      </c>
      <c r="F14" s="734">
        <v>60</v>
      </c>
      <c r="G14" s="144"/>
      <c r="H14" s="348">
        <v>1.1200000000000001</v>
      </c>
      <c r="I14" s="49">
        <v>4.2699999999999996</v>
      </c>
      <c r="J14" s="50">
        <v>6.02</v>
      </c>
      <c r="K14" s="625">
        <v>68.62</v>
      </c>
      <c r="L14" s="348">
        <v>0.03</v>
      </c>
      <c r="M14" s="49">
        <v>0.04</v>
      </c>
      <c r="N14" s="49">
        <v>3.29</v>
      </c>
      <c r="O14" s="49">
        <v>450</v>
      </c>
      <c r="P14" s="394">
        <v>0</v>
      </c>
      <c r="Q14" s="34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03" t="s">
        <v>8</v>
      </c>
      <c r="E15" s="639" t="s">
        <v>75</v>
      </c>
      <c r="F15" s="704">
        <v>200</v>
      </c>
      <c r="G15" s="141"/>
      <c r="H15" s="250">
        <v>9.19</v>
      </c>
      <c r="I15" s="13">
        <v>5.64</v>
      </c>
      <c r="J15" s="43">
        <v>13.63</v>
      </c>
      <c r="K15" s="300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22"/>
      <c r="B16" s="191" t="s">
        <v>72</v>
      </c>
      <c r="C16" s="506">
        <v>152</v>
      </c>
      <c r="D16" s="677" t="s">
        <v>9</v>
      </c>
      <c r="E16" s="618" t="s">
        <v>154</v>
      </c>
      <c r="F16" s="678">
        <v>90</v>
      </c>
      <c r="G16" s="191"/>
      <c r="H16" s="317">
        <v>17.25</v>
      </c>
      <c r="I16" s="62">
        <v>14.98</v>
      </c>
      <c r="J16" s="63">
        <v>7.87</v>
      </c>
      <c r="K16" s="540">
        <v>235.78</v>
      </c>
      <c r="L16" s="317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7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22"/>
      <c r="B17" s="192" t="s">
        <v>74</v>
      </c>
      <c r="C17" s="594">
        <v>126</v>
      </c>
      <c r="D17" s="521" t="s">
        <v>9</v>
      </c>
      <c r="E17" s="612" t="s">
        <v>152</v>
      </c>
      <c r="F17" s="679">
        <v>90</v>
      </c>
      <c r="G17" s="192"/>
      <c r="H17" s="251">
        <v>18.489999999999998</v>
      </c>
      <c r="I17" s="67">
        <v>18.54</v>
      </c>
      <c r="J17" s="116">
        <v>3.59</v>
      </c>
      <c r="K17" s="586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00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81"/>
      <c r="C18" s="153">
        <v>54</v>
      </c>
      <c r="D18" s="188" t="s">
        <v>62</v>
      </c>
      <c r="E18" s="157" t="s">
        <v>42</v>
      </c>
      <c r="F18" s="135">
        <v>150</v>
      </c>
      <c r="G18" s="139"/>
      <c r="H18" s="285">
        <v>7.26</v>
      </c>
      <c r="I18" s="20">
        <v>4.96</v>
      </c>
      <c r="J18" s="46">
        <v>31.76</v>
      </c>
      <c r="K18" s="299">
        <v>198.84</v>
      </c>
      <c r="L18" s="285">
        <v>0.19</v>
      </c>
      <c r="M18" s="20">
        <v>0.1</v>
      </c>
      <c r="N18" s="20">
        <v>0</v>
      </c>
      <c r="O18" s="20">
        <v>10</v>
      </c>
      <c r="P18" s="21">
        <v>0.06</v>
      </c>
      <c r="Q18" s="285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81"/>
      <c r="C19" s="154">
        <v>107</v>
      </c>
      <c r="D19" s="703" t="s">
        <v>17</v>
      </c>
      <c r="E19" s="639" t="s">
        <v>130</v>
      </c>
      <c r="F19" s="704">
        <v>200</v>
      </c>
      <c r="G19" s="141"/>
      <c r="H19" s="249">
        <v>0.2</v>
      </c>
      <c r="I19" s="15">
        <v>0</v>
      </c>
      <c r="J19" s="41">
        <v>24</v>
      </c>
      <c r="K19" s="626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56"/>
      <c r="C20" s="155">
        <v>119</v>
      </c>
      <c r="D20" s="188" t="s">
        <v>13</v>
      </c>
      <c r="E20" s="157" t="s">
        <v>53</v>
      </c>
      <c r="F20" s="292">
        <v>20</v>
      </c>
      <c r="G20" s="139"/>
      <c r="H20" s="249">
        <v>1.52</v>
      </c>
      <c r="I20" s="15">
        <v>0.16</v>
      </c>
      <c r="J20" s="41">
        <v>9.84</v>
      </c>
      <c r="K20" s="626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56"/>
      <c r="C21" s="153">
        <v>120</v>
      </c>
      <c r="D21" s="188" t="s">
        <v>14</v>
      </c>
      <c r="E21" s="157" t="s">
        <v>45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27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72</v>
      </c>
      <c r="C22" s="800"/>
      <c r="D22" s="735"/>
      <c r="E22" s="314" t="s">
        <v>19</v>
      </c>
      <c r="F22" s="473">
        <f>F14+F15+F16+F18+F19+F20+F21</f>
        <v>740</v>
      </c>
      <c r="G22" s="305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83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74</v>
      </c>
      <c r="C23" s="801"/>
      <c r="D23" s="736"/>
      <c r="E23" s="315" t="s">
        <v>19</v>
      </c>
      <c r="F23" s="485">
        <f>F14+F15+F17+F19+F18+F20+F21</f>
        <v>740</v>
      </c>
      <c r="G23" s="304"/>
      <c r="H23" s="318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84">
        <f t="shared" si="2"/>
        <v>851.24</v>
      </c>
      <c r="L23" s="318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78">
        <f t="shared" si="2"/>
        <v>0.1</v>
      </c>
      <c r="Q23" s="318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72</v>
      </c>
      <c r="C24" s="802"/>
      <c r="D24" s="706"/>
      <c r="E24" s="565" t="s">
        <v>20</v>
      </c>
      <c r="F24" s="438"/>
      <c r="G24" s="246"/>
      <c r="H24" s="209"/>
      <c r="I24" s="22"/>
      <c r="J24" s="64"/>
      <c r="K24" s="527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3"/>
      <c r="B25" s="194" t="s">
        <v>74</v>
      </c>
      <c r="C25" s="803"/>
      <c r="D25" s="707"/>
      <c r="E25" s="566" t="s">
        <v>20</v>
      </c>
      <c r="F25" s="707"/>
      <c r="G25" s="684"/>
      <c r="H25" s="710"/>
      <c r="I25" s="711"/>
      <c r="J25" s="712"/>
      <c r="K25" s="528">
        <f>K23/23.5</f>
        <v>36.222978723404253</v>
      </c>
      <c r="L25" s="710"/>
      <c r="M25" s="711"/>
      <c r="N25" s="711"/>
      <c r="O25" s="711"/>
      <c r="P25" s="713"/>
      <c r="Q25" s="710"/>
      <c r="R25" s="711"/>
      <c r="S25" s="711"/>
      <c r="T25" s="711"/>
      <c r="U25" s="711"/>
      <c r="V25" s="711"/>
      <c r="W25" s="711"/>
      <c r="X25" s="71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7"/>
      <c r="B27" s="387"/>
      <c r="C27" s="288"/>
      <c r="D27" s="223"/>
      <c r="E27" s="25"/>
      <c r="F27" s="26"/>
      <c r="G27" s="11"/>
      <c r="H27" s="9"/>
      <c r="I27" s="11"/>
      <c r="J27" s="11"/>
    </row>
    <row r="28" spans="1:24" ht="18" x14ac:dyDescent="0.35">
      <c r="A28" s="641" t="s">
        <v>64</v>
      </c>
      <c r="B28" s="853"/>
      <c r="C28" s="642"/>
      <c r="D28" s="643"/>
      <c r="E28" s="25"/>
      <c r="F28" s="26"/>
      <c r="G28" s="11"/>
      <c r="H28" s="11"/>
      <c r="I28" s="11"/>
      <c r="J28" s="11"/>
    </row>
    <row r="29" spans="1:24" ht="18" x14ac:dyDescent="0.35">
      <c r="A29" s="644" t="s">
        <v>65</v>
      </c>
      <c r="B29" s="854"/>
      <c r="C29" s="645"/>
      <c r="D29" s="64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2023-05-10T02:02:06Z</dcterms:modified>
</cp:coreProperties>
</file>