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13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<sst xmlns="http://schemas.openxmlformats.org/spreadsheetml/2006/main" count="1426" uniqueCount="172">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</sst>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3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61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5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632" t="s">
        <v>39</v>
      </c>
      <c r="C4" s="633"/>
      <c r="D4" s="700"/>
      <c r="E4" s="632"/>
      <c r="F4" s="631"/>
      <c r="G4" s="634" t="s">
        <v>22</v>
      </c>
      <c r="H4" s="635"/>
      <c r="I4" s="636"/>
      <c r="J4" s="637" t="s">
        <v>23</v>
      </c>
      <c r="K4" s="909" t="s">
        <v>24</v>
      </c>
      <c r="L4" s="910"/>
      <c r="M4" s="911"/>
      <c r="N4" s="911"/>
      <c r="O4" s="911"/>
      <c r="P4" s="912" t="s">
        <v>25</v>
      </c>
      <c r="Q4" s="913"/>
      <c r="R4" s="913"/>
      <c r="S4" s="913"/>
      <c r="T4" s="913"/>
      <c r="U4" s="913"/>
      <c r="V4" s="913"/>
      <c r="W4" s="914"/>
    </row>
    <row r="5" spans="1:23" ht="47" thickBot="1" x14ac:dyDescent="0.4">
      <c r="A5" s="78" t="s">
        <v>0</v>
      </c>
      <c r="B5" s="104" t="s">
        <v>40</v>
      </c>
      <c r="C5" s="794" t="s">
        <v>41</v>
      </c>
      <c r="D5" s="104" t="s">
        <v>38</v>
      </c>
      <c r="E5" s="104" t="s">
        <v>26</v>
      </c>
      <c r="F5" s="98" t="s">
        <v>37</v>
      </c>
      <c r="G5" s="236" t="s">
        <v>27</v>
      </c>
      <c r="H5" s="67" t="s">
        <v>28</v>
      </c>
      <c r="I5" s="68" t="s">
        <v>29</v>
      </c>
      <c r="J5" s="638" t="s">
        <v>30</v>
      </c>
      <c r="K5" s="345" t="s">
        <v>31</v>
      </c>
      <c r="L5" s="345" t="s">
        <v>108</v>
      </c>
      <c r="M5" s="345" t="s">
        <v>32</v>
      </c>
      <c r="N5" s="473" t="s">
        <v>109</v>
      </c>
      <c r="O5" s="757" t="s">
        <v>110</v>
      </c>
      <c r="P5" s="476" t="s">
        <v>33</v>
      </c>
      <c r="Q5" s="98" t="s">
        <v>34</v>
      </c>
      <c r="R5" s="476" t="s">
        <v>35</v>
      </c>
      <c r="S5" s="98" t="s">
        <v>36</v>
      </c>
      <c r="T5" s="476" t="s">
        <v>111</v>
      </c>
      <c r="U5" s="98" t="s">
        <v>112</v>
      </c>
      <c r="V5" s="476" t="s">
        <v>113</v>
      </c>
      <c r="W5" s="760" t="s">
        <v>114</v>
      </c>
    </row>
    <row r="6" spans="1:23" ht="34.5" customHeight="1" x14ac:dyDescent="0.35">
      <c r="A6" s="79" t="s">
        <v>6</v>
      </c>
      <c r="B6" s="216">
        <v>225</v>
      </c>
      <c r="C6" s="363" t="s">
        <v>19</v>
      </c>
      <c r="D6" s="363" t="s">
        <v>144</v>
      </c>
      <c r="E6" s="216">
        <v>90</v>
      </c>
      <c r="F6" s="430"/>
      <c r="G6" s="255">
        <v>4.3899999999999997</v>
      </c>
      <c r="H6" s="37">
        <v>9.7100000000000009</v>
      </c>
      <c r="I6" s="218">
        <v>26.83</v>
      </c>
      <c r="J6" s="434">
        <v>219.19</v>
      </c>
      <c r="K6" s="237">
        <v>0.09</v>
      </c>
      <c r="L6" s="17">
        <v>0.05</v>
      </c>
      <c r="M6" s="15">
        <v>0</v>
      </c>
      <c r="N6" s="15">
        <v>50</v>
      </c>
      <c r="O6" s="18">
        <v>0.13</v>
      </c>
      <c r="P6" s="255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8">
        <v>0</v>
      </c>
    </row>
    <row r="7" spans="1:23" ht="34.5" customHeight="1" x14ac:dyDescent="0.35">
      <c r="A7" s="79"/>
      <c r="B7" s="100">
        <v>123</v>
      </c>
      <c r="C7" s="152" t="s">
        <v>61</v>
      </c>
      <c r="D7" s="282" t="s">
        <v>116</v>
      </c>
      <c r="E7" s="224">
        <v>205</v>
      </c>
      <c r="F7" s="100"/>
      <c r="G7" s="371">
        <v>7.32</v>
      </c>
      <c r="H7" s="91">
        <v>7.29</v>
      </c>
      <c r="I7" s="96">
        <v>34.18</v>
      </c>
      <c r="J7" s="447">
        <v>230.69</v>
      </c>
      <c r="K7" s="314">
        <v>0.08</v>
      </c>
      <c r="L7" s="27">
        <v>0.23</v>
      </c>
      <c r="M7" s="27">
        <v>0.88</v>
      </c>
      <c r="N7" s="27">
        <v>40</v>
      </c>
      <c r="O7" s="610">
        <v>0.15</v>
      </c>
      <c r="P7" s="314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9"/>
      <c r="B8" s="133">
        <v>113</v>
      </c>
      <c r="C8" s="151" t="s">
        <v>5</v>
      </c>
      <c r="D8" s="151" t="s">
        <v>11</v>
      </c>
      <c r="E8" s="133">
        <v>200</v>
      </c>
      <c r="F8" s="251"/>
      <c r="G8" s="237">
        <v>0.04</v>
      </c>
      <c r="H8" s="15">
        <v>0</v>
      </c>
      <c r="I8" s="41">
        <v>7.4</v>
      </c>
      <c r="J8" s="254">
        <v>30.26</v>
      </c>
      <c r="K8" s="237">
        <v>0</v>
      </c>
      <c r="L8" s="17">
        <v>0</v>
      </c>
      <c r="M8" s="15">
        <v>0.8</v>
      </c>
      <c r="N8" s="15">
        <v>0</v>
      </c>
      <c r="O8" s="18">
        <v>0</v>
      </c>
      <c r="P8" s="237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9"/>
      <c r="B9" s="136">
        <v>121</v>
      </c>
      <c r="C9" s="178" t="s">
        <v>14</v>
      </c>
      <c r="D9" s="215" t="s">
        <v>51</v>
      </c>
      <c r="E9" s="278">
        <v>30</v>
      </c>
      <c r="F9" s="133"/>
      <c r="G9" s="17">
        <v>2.25</v>
      </c>
      <c r="H9" s="15">
        <v>0.87</v>
      </c>
      <c r="I9" s="18">
        <v>14.94</v>
      </c>
      <c r="J9" s="188">
        <v>78.599999999999994</v>
      </c>
      <c r="K9" s="237">
        <v>0.03</v>
      </c>
      <c r="L9" s="17">
        <v>0.01</v>
      </c>
      <c r="M9" s="15">
        <v>0</v>
      </c>
      <c r="N9" s="15">
        <v>0</v>
      </c>
      <c r="O9" s="18">
        <v>0</v>
      </c>
      <c r="P9" s="23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9"/>
      <c r="B10" s="133" t="s">
        <v>149</v>
      </c>
      <c r="C10" s="178" t="s">
        <v>18</v>
      </c>
      <c r="D10" s="215" t="s">
        <v>150</v>
      </c>
      <c r="E10" s="183">
        <v>190</v>
      </c>
      <c r="F10" s="129"/>
      <c r="G10" s="237">
        <v>5</v>
      </c>
      <c r="H10" s="15">
        <v>0.4</v>
      </c>
      <c r="I10" s="41">
        <v>2</v>
      </c>
      <c r="J10" s="253">
        <v>25</v>
      </c>
      <c r="K10" s="237"/>
      <c r="L10" s="15"/>
      <c r="M10" s="15"/>
      <c r="N10" s="15"/>
      <c r="O10" s="18"/>
      <c r="P10" s="237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9"/>
      <c r="B11" s="134"/>
      <c r="C11" s="152"/>
      <c r="D11" s="302" t="s">
        <v>20</v>
      </c>
      <c r="E11" s="266">
        <f>SUM(E6:E10)</f>
        <v>715</v>
      </c>
      <c r="F11" s="428"/>
      <c r="G11" s="198">
        <f t="shared" ref="G11:W11" si="0">SUM(G6:G10)</f>
        <v>19</v>
      </c>
      <c r="H11" s="34">
        <f t="shared" si="0"/>
        <v>18.27</v>
      </c>
      <c r="I11" s="63">
        <f t="shared" si="0"/>
        <v>85.35</v>
      </c>
      <c r="J11" s="429">
        <f t="shared" si="0"/>
        <v>583.74</v>
      </c>
      <c r="K11" s="198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64">
        <f t="shared" si="0"/>
        <v>0.28000000000000003</v>
      </c>
      <c r="P11" s="198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3">
        <f t="shared" si="0"/>
        <v>0.03</v>
      </c>
    </row>
    <row r="12" spans="1:23" ht="34.5" customHeight="1" thickBot="1" x14ac:dyDescent="0.4">
      <c r="A12" s="79"/>
      <c r="B12" s="134"/>
      <c r="C12" s="152"/>
      <c r="D12" s="302" t="s">
        <v>21</v>
      </c>
      <c r="E12" s="134"/>
      <c r="F12" s="428"/>
      <c r="G12" s="200"/>
      <c r="H12" s="51"/>
      <c r="I12" s="117"/>
      <c r="J12" s="429">
        <f>J11/23.5</f>
        <v>24.84</v>
      </c>
      <c r="K12" s="200"/>
      <c r="L12" s="156"/>
      <c r="M12" s="431"/>
      <c r="N12" s="431"/>
      <c r="O12" s="759"/>
      <c r="P12" s="433"/>
      <c r="Q12" s="431"/>
      <c r="R12" s="431"/>
      <c r="S12" s="431"/>
      <c r="T12" s="431"/>
      <c r="U12" s="431"/>
      <c r="V12" s="431"/>
      <c r="W12" s="432"/>
    </row>
    <row r="13" spans="1:23" ht="34.5" customHeight="1" x14ac:dyDescent="0.35">
      <c r="A13" s="81" t="s">
        <v>7</v>
      </c>
      <c r="B13" s="138">
        <v>24</v>
      </c>
      <c r="C13" s="639" t="s">
        <v>19</v>
      </c>
      <c r="D13" s="334" t="s">
        <v>106</v>
      </c>
      <c r="E13" s="349">
        <v>150</v>
      </c>
      <c r="F13" s="138"/>
      <c r="G13" s="38">
        <v>0.6</v>
      </c>
      <c r="H13" s="39">
        <v>0.6</v>
      </c>
      <c r="I13" s="42">
        <v>14.7</v>
      </c>
      <c r="J13" s="465">
        <v>70.5</v>
      </c>
      <c r="K13" s="263">
        <v>0.05</v>
      </c>
      <c r="L13" s="38">
        <v>0.03</v>
      </c>
      <c r="M13" s="39">
        <v>15</v>
      </c>
      <c r="N13" s="39">
        <v>0</v>
      </c>
      <c r="O13" s="40">
        <v>0</v>
      </c>
      <c r="P13" s="255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41">
        <v>0.01</v>
      </c>
    </row>
    <row r="14" spans="1:23" ht="34.5" customHeight="1" x14ac:dyDescent="0.35">
      <c r="A14" s="79"/>
      <c r="B14" s="133">
        <v>30</v>
      </c>
      <c r="C14" s="151" t="s">
        <v>9</v>
      </c>
      <c r="D14" s="151" t="s">
        <v>16</v>
      </c>
      <c r="E14" s="133">
        <v>200</v>
      </c>
      <c r="F14" s="178"/>
      <c r="G14" s="237">
        <v>6</v>
      </c>
      <c r="H14" s="15">
        <v>6.28</v>
      </c>
      <c r="I14" s="41">
        <v>7.12</v>
      </c>
      <c r="J14" s="254">
        <v>109.74</v>
      </c>
      <c r="K14" s="237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7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2"/>
      <c r="B15" s="133">
        <v>255</v>
      </c>
      <c r="C15" s="151" t="s">
        <v>10</v>
      </c>
      <c r="D15" s="151" t="s">
        <v>151</v>
      </c>
      <c r="E15" s="133">
        <v>250</v>
      </c>
      <c r="F15" s="178"/>
      <c r="G15" s="237">
        <v>26.9</v>
      </c>
      <c r="H15" s="15">
        <v>33.159999999999997</v>
      </c>
      <c r="I15" s="41">
        <v>40.369999999999997</v>
      </c>
      <c r="J15" s="189">
        <v>567.08000000000004</v>
      </c>
      <c r="K15" s="237">
        <v>0.1</v>
      </c>
      <c r="L15" s="17">
        <v>0.19</v>
      </c>
      <c r="M15" s="15">
        <v>1.33</v>
      </c>
      <c r="N15" s="15">
        <v>160</v>
      </c>
      <c r="O15" s="41">
        <v>0</v>
      </c>
      <c r="P15" s="237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2"/>
      <c r="B16" s="133">
        <v>98</v>
      </c>
      <c r="C16" s="151" t="s">
        <v>18</v>
      </c>
      <c r="D16" s="151" t="s">
        <v>17</v>
      </c>
      <c r="E16" s="133">
        <v>200</v>
      </c>
      <c r="F16" s="178"/>
      <c r="G16" s="237">
        <v>0.37</v>
      </c>
      <c r="H16" s="15">
        <v>0</v>
      </c>
      <c r="I16" s="41">
        <v>14.85</v>
      </c>
      <c r="J16" s="254">
        <v>59.48</v>
      </c>
      <c r="K16" s="237">
        <v>0</v>
      </c>
      <c r="L16" s="17">
        <v>0</v>
      </c>
      <c r="M16" s="15">
        <v>0</v>
      </c>
      <c r="N16" s="15">
        <v>0</v>
      </c>
      <c r="O16" s="41">
        <v>0</v>
      </c>
      <c r="P16" s="237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2"/>
      <c r="B17" s="136">
        <v>119</v>
      </c>
      <c r="C17" s="151" t="s">
        <v>14</v>
      </c>
      <c r="D17" s="151" t="s">
        <v>55</v>
      </c>
      <c r="E17" s="183">
        <v>20</v>
      </c>
      <c r="F17" s="129"/>
      <c r="G17" s="237">
        <v>1.52</v>
      </c>
      <c r="H17" s="15">
        <v>0.16</v>
      </c>
      <c r="I17" s="41">
        <v>9.84</v>
      </c>
      <c r="J17" s="253">
        <v>47</v>
      </c>
      <c r="K17" s="237">
        <v>0.02</v>
      </c>
      <c r="L17" s="15">
        <v>0.01</v>
      </c>
      <c r="M17" s="15">
        <v>0</v>
      </c>
      <c r="N17" s="15">
        <v>0</v>
      </c>
      <c r="O17" s="18">
        <v>0</v>
      </c>
      <c r="P17" s="237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2"/>
      <c r="B18" s="133">
        <v>120</v>
      </c>
      <c r="C18" s="151" t="s">
        <v>15</v>
      </c>
      <c r="D18" s="151" t="s">
        <v>47</v>
      </c>
      <c r="E18" s="133">
        <v>20</v>
      </c>
      <c r="F18" s="178"/>
      <c r="G18" s="237">
        <v>1.32</v>
      </c>
      <c r="H18" s="15">
        <v>0.24</v>
      </c>
      <c r="I18" s="41">
        <v>8.0399999999999991</v>
      </c>
      <c r="J18" s="254">
        <v>39.6</v>
      </c>
      <c r="K18" s="271">
        <v>0.03</v>
      </c>
      <c r="L18" s="19">
        <v>0.02</v>
      </c>
      <c r="M18" s="20">
        <v>0</v>
      </c>
      <c r="N18" s="20">
        <v>0</v>
      </c>
      <c r="O18" s="46">
        <v>0</v>
      </c>
      <c r="P18" s="271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2"/>
      <c r="B19" s="223"/>
      <c r="C19" s="640"/>
      <c r="D19" s="302" t="s">
        <v>20</v>
      </c>
      <c r="E19" s="308">
        <f>SUM(E13:E18)</f>
        <v>840</v>
      </c>
      <c r="F19" s="641"/>
      <c r="G19" s="196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15">
        <f t="shared" si="1"/>
        <v>893.40000000000009</v>
      </c>
      <c r="K19" s="196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6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48"/>
      <c r="B20" s="317"/>
      <c r="C20" s="642"/>
      <c r="D20" s="335" t="s">
        <v>21</v>
      </c>
      <c r="E20" s="642"/>
      <c r="F20" s="644"/>
      <c r="G20" s="645"/>
      <c r="H20" s="646"/>
      <c r="I20" s="647"/>
      <c r="J20" s="316">
        <f>J19/23.5</f>
        <v>38.017021276595749</v>
      </c>
      <c r="K20" s="648"/>
      <c r="L20" s="649"/>
      <c r="M20" s="650"/>
      <c r="N20" s="650"/>
      <c r="O20" s="651"/>
      <c r="P20" s="648"/>
      <c r="Q20" s="650"/>
      <c r="R20" s="650"/>
      <c r="S20" s="650"/>
      <c r="T20" s="650"/>
      <c r="U20" s="650"/>
      <c r="V20" s="650"/>
      <c r="W20" s="651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28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"/>
      <c r="B4" s="834"/>
      <c r="C4" s="631" t="s">
        <v>39</v>
      </c>
      <c r="D4" s="247"/>
      <c r="E4" s="700"/>
      <c r="F4" s="631"/>
      <c r="G4" s="632"/>
      <c r="H4" s="789" t="s">
        <v>22</v>
      </c>
      <c r="I4" s="790"/>
      <c r="J4" s="791"/>
      <c r="K4" s="701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65" t="s">
        <v>0</v>
      </c>
      <c r="B5" s="835"/>
      <c r="C5" s="98" t="s">
        <v>40</v>
      </c>
      <c r="D5" s="683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76" t="s">
        <v>28</v>
      </c>
      <c r="J5" s="98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3.75" customHeight="1" x14ac:dyDescent="0.35">
      <c r="A6" s="391" t="s">
        <v>7</v>
      </c>
      <c r="B6" s="296"/>
      <c r="C6" s="138">
        <v>24</v>
      </c>
      <c r="D6" s="720" t="s">
        <v>19</v>
      </c>
      <c r="E6" s="382" t="s">
        <v>106</v>
      </c>
      <c r="F6" s="138">
        <v>150</v>
      </c>
      <c r="G6" s="639"/>
      <c r="H6" s="263">
        <v>0.6</v>
      </c>
      <c r="I6" s="39">
        <v>0.6</v>
      </c>
      <c r="J6" s="40">
        <v>14.7</v>
      </c>
      <c r="K6" s="509">
        <v>70.5</v>
      </c>
      <c r="L6" s="263">
        <v>0.03</v>
      </c>
      <c r="M6" s="39">
        <v>0.05</v>
      </c>
      <c r="N6" s="39">
        <v>7.5</v>
      </c>
      <c r="O6" s="39">
        <v>0</v>
      </c>
      <c r="P6" s="42">
        <v>0</v>
      </c>
      <c r="Q6" s="26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0"/>
      <c r="B7" s="129"/>
      <c r="C7" s="135">
        <v>31</v>
      </c>
      <c r="D7" s="721" t="s">
        <v>9</v>
      </c>
      <c r="E7" s="623" t="s">
        <v>76</v>
      </c>
      <c r="F7" s="624">
        <v>200</v>
      </c>
      <c r="G7" s="99"/>
      <c r="H7" s="238">
        <v>5.74</v>
      </c>
      <c r="I7" s="13">
        <v>8.7799999999999994</v>
      </c>
      <c r="J7" s="43">
        <v>8.74</v>
      </c>
      <c r="K7" s="286">
        <v>138.04</v>
      </c>
      <c r="L7" s="23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9"/>
      <c r="B8" s="165" t="s">
        <v>74</v>
      </c>
      <c r="C8" s="182">
        <v>148</v>
      </c>
      <c r="D8" s="723" t="s">
        <v>10</v>
      </c>
      <c r="E8" s="299" t="s">
        <v>102</v>
      </c>
      <c r="F8" s="535">
        <v>90</v>
      </c>
      <c r="G8" s="165"/>
      <c r="H8" s="398">
        <v>19.52</v>
      </c>
      <c r="I8" s="74">
        <v>10.17</v>
      </c>
      <c r="J8" s="399">
        <v>5.89</v>
      </c>
      <c r="K8" s="510">
        <v>193.12</v>
      </c>
      <c r="L8" s="398">
        <v>0.11</v>
      </c>
      <c r="M8" s="74">
        <v>0.16</v>
      </c>
      <c r="N8" s="74">
        <v>1.57</v>
      </c>
      <c r="O8" s="74">
        <v>300</v>
      </c>
      <c r="P8" s="453">
        <v>0.44</v>
      </c>
      <c r="Q8" s="398">
        <v>129.65</v>
      </c>
      <c r="R8" s="74">
        <v>270.19</v>
      </c>
      <c r="S8" s="74">
        <v>64.94</v>
      </c>
      <c r="T8" s="74">
        <v>1.28</v>
      </c>
      <c r="U8" s="74">
        <v>460.93</v>
      </c>
      <c r="V8" s="74">
        <v>0.14000000000000001</v>
      </c>
      <c r="W8" s="74">
        <v>1.7000000000000001E-2</v>
      </c>
      <c r="X8" s="399">
        <v>0.66</v>
      </c>
    </row>
    <row r="9" spans="1:24" s="16" customFormat="1" ht="51" customHeight="1" x14ac:dyDescent="0.35">
      <c r="A9" s="89"/>
      <c r="B9" s="164" t="s">
        <v>72</v>
      </c>
      <c r="C9" s="181">
        <v>312</v>
      </c>
      <c r="D9" s="722" t="s">
        <v>62</v>
      </c>
      <c r="E9" s="353" t="s">
        <v>153</v>
      </c>
      <c r="F9" s="164">
        <v>150</v>
      </c>
      <c r="G9" s="181"/>
      <c r="H9" s="405">
        <v>3.55</v>
      </c>
      <c r="I9" s="406">
        <v>7.16</v>
      </c>
      <c r="J9" s="462">
        <v>17.64</v>
      </c>
      <c r="K9" s="362">
        <v>150.44999999999999</v>
      </c>
      <c r="L9" s="405">
        <v>0.11</v>
      </c>
      <c r="M9" s="575">
        <v>0.12</v>
      </c>
      <c r="N9" s="406">
        <v>21.47</v>
      </c>
      <c r="O9" s="406">
        <v>100</v>
      </c>
      <c r="P9" s="462">
        <v>0.09</v>
      </c>
      <c r="Q9" s="405">
        <v>51.59</v>
      </c>
      <c r="R9" s="406">
        <v>90.88</v>
      </c>
      <c r="S9" s="406">
        <v>30.76</v>
      </c>
      <c r="T9" s="406">
        <v>1.1499999999999999</v>
      </c>
      <c r="U9" s="406">
        <v>495.63</v>
      </c>
      <c r="V9" s="406">
        <v>6.0499999999999998E-3</v>
      </c>
      <c r="W9" s="406">
        <v>7.2999999999999996E-4</v>
      </c>
      <c r="X9" s="407">
        <v>0.03</v>
      </c>
    </row>
    <row r="10" spans="1:24" s="16" customFormat="1" ht="51" customHeight="1" x14ac:dyDescent="0.35">
      <c r="A10" s="89"/>
      <c r="B10" s="165" t="s">
        <v>74</v>
      </c>
      <c r="C10" s="182">
        <v>22</v>
      </c>
      <c r="D10" s="506" t="s">
        <v>62</v>
      </c>
      <c r="E10" s="299" t="s">
        <v>142</v>
      </c>
      <c r="F10" s="165">
        <v>150</v>
      </c>
      <c r="G10" s="182"/>
      <c r="H10" s="329">
        <v>2.41</v>
      </c>
      <c r="I10" s="55">
        <v>7.02</v>
      </c>
      <c r="J10" s="56">
        <v>14.18</v>
      </c>
      <c r="K10" s="241">
        <v>130.79</v>
      </c>
      <c r="L10" s="240">
        <v>0.08</v>
      </c>
      <c r="M10" s="240">
        <v>7.0000000000000007E-2</v>
      </c>
      <c r="N10" s="55">
        <v>13.63</v>
      </c>
      <c r="O10" s="55">
        <v>420</v>
      </c>
      <c r="P10" s="56">
        <v>0.06</v>
      </c>
      <c r="Q10" s="329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9">
        <v>0.03</v>
      </c>
    </row>
    <row r="11" spans="1:24" s="16" customFormat="1" ht="43.5" customHeight="1" x14ac:dyDescent="0.35">
      <c r="A11" s="89"/>
      <c r="B11" s="100"/>
      <c r="C11" s="133">
        <v>114</v>
      </c>
      <c r="D11" s="178" t="s">
        <v>46</v>
      </c>
      <c r="E11" s="215" t="s">
        <v>52</v>
      </c>
      <c r="F11" s="278">
        <v>200</v>
      </c>
      <c r="G11" s="151"/>
      <c r="H11" s="237">
        <v>0</v>
      </c>
      <c r="I11" s="15">
        <v>0</v>
      </c>
      <c r="J11" s="41">
        <v>7.27</v>
      </c>
      <c r="K11" s="253">
        <v>28.73</v>
      </c>
      <c r="L11" s="237">
        <v>0</v>
      </c>
      <c r="M11" s="17">
        <v>0</v>
      </c>
      <c r="N11" s="15">
        <v>0</v>
      </c>
      <c r="O11" s="15">
        <v>0</v>
      </c>
      <c r="P11" s="18">
        <v>0</v>
      </c>
      <c r="Q11" s="237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9"/>
      <c r="B12" s="100"/>
      <c r="C12" s="209">
        <v>119</v>
      </c>
      <c r="D12" s="617" t="s">
        <v>14</v>
      </c>
      <c r="E12" s="152" t="s">
        <v>55</v>
      </c>
      <c r="F12" s="134">
        <v>45</v>
      </c>
      <c r="G12" s="100"/>
      <c r="H12" s="271">
        <v>3.42</v>
      </c>
      <c r="I12" s="20">
        <v>0.36</v>
      </c>
      <c r="J12" s="46">
        <v>22.14</v>
      </c>
      <c r="K12" s="285">
        <v>105.75</v>
      </c>
      <c r="L12" s="271">
        <v>0.05</v>
      </c>
      <c r="M12" s="20">
        <v>0.01</v>
      </c>
      <c r="N12" s="20">
        <v>0</v>
      </c>
      <c r="O12" s="20">
        <v>0</v>
      </c>
      <c r="P12" s="21">
        <v>0</v>
      </c>
      <c r="Q12" s="271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9"/>
      <c r="B13" s="100"/>
      <c r="C13" s="134">
        <v>120</v>
      </c>
      <c r="D13" s="617" t="s">
        <v>15</v>
      </c>
      <c r="E13" s="152" t="s">
        <v>47</v>
      </c>
      <c r="F13" s="134">
        <v>25</v>
      </c>
      <c r="G13" s="100"/>
      <c r="H13" s="271">
        <v>1.65</v>
      </c>
      <c r="I13" s="20">
        <v>0.3</v>
      </c>
      <c r="J13" s="46">
        <v>10.050000000000001</v>
      </c>
      <c r="K13" s="285">
        <v>49.5</v>
      </c>
      <c r="L13" s="271">
        <v>0.04</v>
      </c>
      <c r="M13" s="20">
        <v>0.02</v>
      </c>
      <c r="N13" s="20">
        <v>0</v>
      </c>
      <c r="O13" s="20">
        <v>0</v>
      </c>
      <c r="P13" s="21">
        <v>0</v>
      </c>
      <c r="Q13" s="271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9"/>
      <c r="B14" s="164" t="s">
        <v>72</v>
      </c>
      <c r="C14" s="347"/>
      <c r="D14" s="724"/>
      <c r="E14" s="300" t="s">
        <v>20</v>
      </c>
      <c r="F14" s="291" t="e">
        <f>F6+F7+#REF!+F9+F11+F12+F13</f>
        <v>#REF!</v>
      </c>
      <c r="G14" s="451"/>
      <c r="H14" s="197" t="e">
        <f>H6+H7+#REF!+H9+H11+H12+H13</f>
        <v>#REF!</v>
      </c>
      <c r="I14" s="22" t="e">
        <f>I6+I7+#REF!+I9+I11+I12+I13</f>
        <v>#REF!</v>
      </c>
      <c r="J14" s="61" t="e">
        <f>J6+J7+#REF!+J9+J11+J12+J13</f>
        <v>#REF!</v>
      </c>
      <c r="K14" s="459" t="e">
        <f>K6+K7+#REF!+K9+K11+K12+K13</f>
        <v>#REF!</v>
      </c>
      <c r="L14" s="197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1" t="e">
        <f>P6+P7+#REF!+P9+P11+P12+P13</f>
        <v>#REF!</v>
      </c>
      <c r="Q14" s="197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1" t="e">
        <f>X6+X7+#REF!+X9+X11+X12+X13</f>
        <v>#REF!</v>
      </c>
    </row>
    <row r="15" spans="1:24" s="16" customFormat="1" ht="33.75" customHeight="1" x14ac:dyDescent="0.35">
      <c r="A15" s="89"/>
      <c r="B15" s="504" t="s">
        <v>74</v>
      </c>
      <c r="C15" s="614"/>
      <c r="D15" s="725"/>
      <c r="E15" s="301" t="s">
        <v>20</v>
      </c>
      <c r="F15" s="290">
        <f>F6+F7+F8+F9+F11+F12+F13</f>
        <v>860</v>
      </c>
      <c r="G15" s="461"/>
      <c r="H15" s="304">
        <f t="shared" ref="H15:X15" si="0">H6+H7+H8+H10+H11+H12+H13</f>
        <v>33.339999999999996</v>
      </c>
      <c r="I15" s="54">
        <f t="shared" si="0"/>
        <v>27.229999999999997</v>
      </c>
      <c r="J15" s="70">
        <f t="shared" si="0"/>
        <v>82.97</v>
      </c>
      <c r="K15" s="460">
        <f t="shared" si="0"/>
        <v>716.43</v>
      </c>
      <c r="L15" s="304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62">
        <f t="shared" si="0"/>
        <v>0.56000000000000005</v>
      </c>
      <c r="Q15" s="304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70">
        <f t="shared" si="0"/>
        <v>7.266</v>
      </c>
    </row>
    <row r="16" spans="1:24" s="16" customFormat="1" ht="33.75" customHeight="1" x14ac:dyDescent="0.35">
      <c r="A16" s="89"/>
      <c r="B16" s="488" t="s">
        <v>72</v>
      </c>
      <c r="C16" s="352"/>
      <c r="D16" s="726"/>
      <c r="E16" s="300" t="s">
        <v>21</v>
      </c>
      <c r="F16" s="416"/>
      <c r="G16" s="488"/>
      <c r="H16" s="197"/>
      <c r="I16" s="22"/>
      <c r="J16" s="61"/>
      <c r="K16" s="511" t="e">
        <f>K14/23.5</f>
        <v>#REF!</v>
      </c>
      <c r="L16" s="197"/>
      <c r="M16" s="22"/>
      <c r="N16" s="22"/>
      <c r="O16" s="22"/>
      <c r="P16" s="111"/>
      <c r="Q16" s="197"/>
      <c r="R16" s="22"/>
      <c r="S16" s="22"/>
      <c r="T16" s="22"/>
      <c r="U16" s="22"/>
      <c r="V16" s="22"/>
      <c r="W16" s="22"/>
      <c r="X16" s="61"/>
    </row>
    <row r="17" spans="1:24" s="16" customFormat="1" ht="33.75" customHeight="1" thickBot="1" x14ac:dyDescent="0.4">
      <c r="A17" s="116"/>
      <c r="B17" s="166" t="s">
        <v>74</v>
      </c>
      <c r="C17" s="529"/>
      <c r="D17" s="693"/>
      <c r="E17" s="765" t="s">
        <v>21</v>
      </c>
      <c r="F17" s="184"/>
      <c r="G17" s="166"/>
      <c r="H17" s="421"/>
      <c r="I17" s="422"/>
      <c r="J17" s="423"/>
      <c r="K17" s="512">
        <f>K15/23.5</f>
        <v>30.486382978723402</v>
      </c>
      <c r="L17" s="421"/>
      <c r="M17" s="422"/>
      <c r="N17" s="422"/>
      <c r="O17" s="422"/>
      <c r="P17" s="464"/>
      <c r="Q17" s="421"/>
      <c r="R17" s="422"/>
      <c r="S17" s="422"/>
      <c r="T17" s="422"/>
      <c r="U17" s="422"/>
      <c r="V17" s="422"/>
      <c r="W17" s="422"/>
      <c r="X17" s="42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73"/>
      <c r="B19" s="842"/>
      <c r="C19" s="274"/>
      <c r="D19" s="211"/>
      <c r="E19" s="25"/>
      <c r="F19" s="26"/>
      <c r="G19" s="11"/>
      <c r="H19" s="9"/>
      <c r="I19" s="11"/>
      <c r="J19" s="11"/>
    </row>
    <row r="20" spans="1:24" ht="18" x14ac:dyDescent="0.35">
      <c r="A20" s="625" t="s">
        <v>64</v>
      </c>
      <c r="B20" s="833"/>
      <c r="C20" s="626"/>
      <c r="D20" s="626"/>
      <c r="E20" s="25"/>
      <c r="F20" s="26"/>
      <c r="G20" s="11"/>
      <c r="H20" s="11"/>
      <c r="I20" s="11"/>
      <c r="J20" s="11"/>
      <c r="R20" s="477"/>
    </row>
    <row r="21" spans="1:24" ht="18" x14ac:dyDescent="0.35">
      <c r="A21" s="628" t="s">
        <v>65</v>
      </c>
      <c r="B21" s="829"/>
      <c r="C21" s="115"/>
      <c r="D21" s="629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28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27"/>
      <c r="C2" s="7"/>
      <c r="D2" s="6" t="s">
        <v>3</v>
      </c>
      <c r="E2" s="761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843"/>
      <c r="C4" s="774" t="s">
        <v>39</v>
      </c>
      <c r="D4" s="247"/>
      <c r="E4" s="700"/>
      <c r="F4" s="772"/>
      <c r="G4" s="774"/>
      <c r="H4" s="789" t="s">
        <v>22</v>
      </c>
      <c r="I4" s="790"/>
      <c r="J4" s="791"/>
      <c r="K4" s="701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47" thickBot="1" x14ac:dyDescent="0.4">
      <c r="A5" s="78" t="s">
        <v>0</v>
      </c>
      <c r="B5" s="844"/>
      <c r="C5" s="104" t="s">
        <v>40</v>
      </c>
      <c r="D5" s="683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76" t="s">
        <v>28</v>
      </c>
      <c r="J5" s="98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3.75" customHeight="1" x14ac:dyDescent="0.35">
      <c r="A6" s="81" t="s">
        <v>7</v>
      </c>
      <c r="B6" s="138"/>
      <c r="C6" s="400">
        <v>28</v>
      </c>
      <c r="D6" s="766" t="s">
        <v>19</v>
      </c>
      <c r="E6" s="401" t="s">
        <v>136</v>
      </c>
      <c r="F6" s="446">
        <v>60</v>
      </c>
      <c r="G6" s="457"/>
      <c r="H6" s="440">
        <v>0.48</v>
      </c>
      <c r="I6" s="367">
        <v>0.6</v>
      </c>
      <c r="J6" s="441">
        <v>1.56</v>
      </c>
      <c r="K6" s="458">
        <v>8.4</v>
      </c>
      <c r="L6" s="331">
        <v>0.02</v>
      </c>
      <c r="M6" s="333">
        <v>0.02</v>
      </c>
      <c r="N6" s="49">
        <v>6</v>
      </c>
      <c r="O6" s="49">
        <v>10</v>
      </c>
      <c r="P6" s="50">
        <v>0</v>
      </c>
      <c r="Q6" s="33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0"/>
      <c r="B7" s="134"/>
      <c r="C7" s="100">
        <v>40</v>
      </c>
      <c r="D7" s="767" t="s">
        <v>9</v>
      </c>
      <c r="E7" s="159" t="s">
        <v>95</v>
      </c>
      <c r="F7" s="747">
        <v>200</v>
      </c>
      <c r="G7" s="100"/>
      <c r="H7" s="245">
        <v>5</v>
      </c>
      <c r="I7" s="75">
        <v>7.6</v>
      </c>
      <c r="J7" s="76">
        <v>12.8</v>
      </c>
      <c r="K7" s="209">
        <v>139.80000000000001</v>
      </c>
      <c r="L7" s="245">
        <v>0.04</v>
      </c>
      <c r="M7" s="207">
        <v>0.1</v>
      </c>
      <c r="N7" s="75">
        <v>3.32</v>
      </c>
      <c r="O7" s="75">
        <v>152.19999999999999</v>
      </c>
      <c r="P7" s="206">
        <v>0</v>
      </c>
      <c r="Q7" s="245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6">
        <v>4.2000000000000003E-2</v>
      </c>
    </row>
    <row r="8" spans="1:24" s="36" customFormat="1" ht="33.75" customHeight="1" x14ac:dyDescent="0.35">
      <c r="A8" s="89"/>
      <c r="B8" s="134"/>
      <c r="C8" s="100">
        <v>86</v>
      </c>
      <c r="D8" s="563" t="s">
        <v>10</v>
      </c>
      <c r="E8" s="354" t="s">
        <v>78</v>
      </c>
      <c r="F8" s="747">
        <v>240</v>
      </c>
      <c r="G8" s="100"/>
      <c r="H8" s="237">
        <v>20.149999999999999</v>
      </c>
      <c r="I8" s="15">
        <v>19.079999999999998</v>
      </c>
      <c r="J8" s="18">
        <v>24.59</v>
      </c>
      <c r="K8" s="188">
        <v>350.62</v>
      </c>
      <c r="L8" s="237">
        <v>0.18</v>
      </c>
      <c r="M8" s="17">
        <v>0.21</v>
      </c>
      <c r="N8" s="15">
        <v>13.9</v>
      </c>
      <c r="O8" s="15">
        <v>10</v>
      </c>
      <c r="P8" s="41">
        <v>0</v>
      </c>
      <c r="Q8" s="23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2"/>
      <c r="B9" s="133"/>
      <c r="C9" s="99">
        <v>102</v>
      </c>
      <c r="D9" s="656" t="s">
        <v>18</v>
      </c>
      <c r="E9" s="623" t="s">
        <v>79</v>
      </c>
      <c r="F9" s="582">
        <v>200</v>
      </c>
      <c r="G9" s="99"/>
      <c r="H9" s="237">
        <v>0.83</v>
      </c>
      <c r="I9" s="15">
        <v>0.04</v>
      </c>
      <c r="J9" s="41">
        <v>15.16</v>
      </c>
      <c r="K9" s="254">
        <v>64.22</v>
      </c>
      <c r="L9" s="237">
        <v>0.01</v>
      </c>
      <c r="M9" s="15">
        <v>0.03</v>
      </c>
      <c r="N9" s="15">
        <v>0.27</v>
      </c>
      <c r="O9" s="15">
        <v>60</v>
      </c>
      <c r="P9" s="41">
        <v>0</v>
      </c>
      <c r="Q9" s="23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58" t="s">
        <v>14</v>
      </c>
      <c r="E10" s="151" t="s">
        <v>55</v>
      </c>
      <c r="F10" s="134">
        <v>45</v>
      </c>
      <c r="G10" s="100"/>
      <c r="H10" s="271">
        <v>3.42</v>
      </c>
      <c r="I10" s="20">
        <v>0.36</v>
      </c>
      <c r="J10" s="46">
        <v>22.14</v>
      </c>
      <c r="K10" s="285">
        <v>105.75</v>
      </c>
      <c r="L10" s="271">
        <v>0.05</v>
      </c>
      <c r="M10" s="20">
        <v>0.01</v>
      </c>
      <c r="N10" s="20">
        <v>0</v>
      </c>
      <c r="O10" s="20">
        <v>0</v>
      </c>
      <c r="P10" s="21">
        <v>0</v>
      </c>
      <c r="Q10" s="27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58" t="s">
        <v>15</v>
      </c>
      <c r="E11" s="151" t="s">
        <v>47</v>
      </c>
      <c r="F11" s="134">
        <v>25</v>
      </c>
      <c r="G11" s="100"/>
      <c r="H11" s="271">
        <v>1.65</v>
      </c>
      <c r="I11" s="20">
        <v>0.3</v>
      </c>
      <c r="J11" s="46">
        <v>10.050000000000001</v>
      </c>
      <c r="K11" s="285">
        <v>49.5</v>
      </c>
      <c r="L11" s="271">
        <v>0.04</v>
      </c>
      <c r="M11" s="20">
        <v>0.02</v>
      </c>
      <c r="N11" s="20">
        <v>0</v>
      </c>
      <c r="O11" s="20">
        <v>0</v>
      </c>
      <c r="P11" s="21">
        <v>0</v>
      </c>
      <c r="Q11" s="271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9"/>
      <c r="B12" s="134"/>
      <c r="C12" s="100"/>
      <c r="D12" s="563"/>
      <c r="E12" s="302" t="s">
        <v>20</v>
      </c>
      <c r="F12" s="388">
        <f>SUM(F6:F11)</f>
        <v>770</v>
      </c>
      <c r="G12" s="100"/>
      <c r="H12" s="271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1">
        <f>K6+K7+K8+K9+K10+K11</f>
        <v>718.29000000000008</v>
      </c>
      <c r="L12" s="271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71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6"/>
      <c r="B13" s="137"/>
      <c r="C13" s="258"/>
      <c r="D13" s="768"/>
      <c r="E13" s="335" t="s">
        <v>21</v>
      </c>
      <c r="F13" s="265"/>
      <c r="G13" s="204"/>
      <c r="H13" s="200"/>
      <c r="I13" s="51"/>
      <c r="J13" s="128"/>
      <c r="K13" s="358">
        <f>K12/23.5</f>
        <v>30.565531914893619</v>
      </c>
      <c r="L13" s="200"/>
      <c r="M13" s="156"/>
      <c r="N13" s="51"/>
      <c r="O13" s="51"/>
      <c r="P13" s="117"/>
      <c r="Q13" s="200"/>
      <c r="R13" s="51"/>
      <c r="S13" s="51"/>
      <c r="T13" s="51"/>
      <c r="U13" s="51"/>
      <c r="V13" s="51"/>
      <c r="W13" s="51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25" t="s">
        <v>64</v>
      </c>
      <c r="B17" s="833"/>
      <c r="C17" s="626"/>
      <c r="D17" s="627"/>
      <c r="E17" s="25"/>
      <c r="F17" s="26"/>
      <c r="G17" s="11"/>
      <c r="H17" s="11"/>
      <c r="I17" s="11"/>
      <c r="J17" s="11"/>
    </row>
    <row r="18" spans="1:10" x14ac:dyDescent="0.35">
      <c r="A18" s="628" t="s">
        <v>65</v>
      </c>
      <c r="B18" s="829"/>
      <c r="C18" s="629"/>
      <c r="D18" s="629"/>
      <c r="E18" s="11"/>
      <c r="F18" s="11"/>
      <c r="G18" s="11"/>
      <c r="H18" s="11"/>
      <c r="I18" s="11"/>
      <c r="J18" s="11"/>
    </row>
    <row r="19" spans="1:10" x14ac:dyDescent="0.35">
      <c r="A19" s="11"/>
      <c r="B19" s="830"/>
      <c r="C19" s="339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632" t="s">
        <v>39</v>
      </c>
      <c r="D4" s="699"/>
      <c r="E4" s="700"/>
      <c r="F4" s="632"/>
      <c r="G4" s="631"/>
      <c r="H4" s="789" t="s">
        <v>22</v>
      </c>
      <c r="I4" s="790"/>
      <c r="J4" s="791"/>
      <c r="K4" s="701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78" t="s">
        <v>0</v>
      </c>
      <c r="B5" s="98"/>
      <c r="C5" s="104" t="s">
        <v>40</v>
      </c>
      <c r="D5" s="792" t="s">
        <v>41</v>
      </c>
      <c r="E5" s="104" t="s">
        <v>38</v>
      </c>
      <c r="F5" s="104" t="s">
        <v>26</v>
      </c>
      <c r="G5" s="98" t="s">
        <v>37</v>
      </c>
      <c r="H5" s="127" t="s">
        <v>27</v>
      </c>
      <c r="I5" s="476" t="s">
        <v>28</v>
      </c>
      <c r="J5" s="760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3.75" customHeight="1" x14ac:dyDescent="0.35">
      <c r="A6" s="81" t="s">
        <v>7</v>
      </c>
      <c r="B6" s="296"/>
      <c r="C6" s="280">
        <v>9</v>
      </c>
      <c r="D6" s="685" t="s">
        <v>19</v>
      </c>
      <c r="E6" s="686" t="s">
        <v>87</v>
      </c>
      <c r="F6" s="687">
        <v>60</v>
      </c>
      <c r="G6" s="513"/>
      <c r="H6" s="263">
        <v>1.29</v>
      </c>
      <c r="I6" s="39">
        <v>4.2699999999999996</v>
      </c>
      <c r="J6" s="40">
        <v>6.97</v>
      </c>
      <c r="K6" s="313">
        <v>72.75</v>
      </c>
      <c r="L6" s="263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6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9"/>
      <c r="B7" s="99"/>
      <c r="C7" s="134">
        <v>41</v>
      </c>
      <c r="D7" s="208" t="s">
        <v>9</v>
      </c>
      <c r="E7" s="354" t="s">
        <v>81</v>
      </c>
      <c r="F7" s="224">
        <v>200</v>
      </c>
      <c r="G7" s="372"/>
      <c r="H7" s="245">
        <v>6.66</v>
      </c>
      <c r="I7" s="75">
        <v>5.51</v>
      </c>
      <c r="J7" s="206">
        <v>8.75</v>
      </c>
      <c r="K7" s="370">
        <v>111.57</v>
      </c>
      <c r="L7" s="245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5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6">
        <v>0.03</v>
      </c>
    </row>
    <row r="8" spans="1:24" s="36" customFormat="1" ht="33.75" customHeight="1" x14ac:dyDescent="0.35">
      <c r="A8" s="89"/>
      <c r="B8" s="577"/>
      <c r="C8" s="134">
        <v>81</v>
      </c>
      <c r="D8" s="208" t="s">
        <v>10</v>
      </c>
      <c r="E8" s="159" t="s">
        <v>71</v>
      </c>
      <c r="F8" s="653">
        <v>90</v>
      </c>
      <c r="G8" s="168"/>
      <c r="H8" s="271">
        <v>23.81</v>
      </c>
      <c r="I8" s="20">
        <v>19.829999999999998</v>
      </c>
      <c r="J8" s="46">
        <v>0.72</v>
      </c>
      <c r="K8" s="270">
        <v>274.56</v>
      </c>
      <c r="L8" s="271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71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2"/>
      <c r="B9" s="100"/>
      <c r="C9" s="134">
        <v>124</v>
      </c>
      <c r="D9" s="208" t="s">
        <v>84</v>
      </c>
      <c r="E9" s="354" t="s">
        <v>82</v>
      </c>
      <c r="F9" s="224">
        <v>150</v>
      </c>
      <c r="G9" s="372"/>
      <c r="H9" s="245">
        <v>3.93</v>
      </c>
      <c r="I9" s="75">
        <v>4.24</v>
      </c>
      <c r="J9" s="206">
        <v>21.84</v>
      </c>
      <c r="K9" s="370">
        <v>140.55000000000001</v>
      </c>
      <c r="L9" s="245">
        <v>0.11</v>
      </c>
      <c r="M9" s="75">
        <v>0.02</v>
      </c>
      <c r="N9" s="75">
        <v>0</v>
      </c>
      <c r="O9" s="75">
        <v>10</v>
      </c>
      <c r="P9" s="76">
        <v>0.06</v>
      </c>
      <c r="Q9" s="245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33.75" customHeight="1" x14ac:dyDescent="0.35">
      <c r="A10" s="82"/>
      <c r="B10" s="370"/>
      <c r="C10" s="209">
        <v>100</v>
      </c>
      <c r="D10" s="208" t="s">
        <v>85</v>
      </c>
      <c r="E10" s="152" t="s">
        <v>83</v>
      </c>
      <c r="F10" s="134">
        <v>200</v>
      </c>
      <c r="G10" s="372"/>
      <c r="H10" s="271">
        <v>0.15</v>
      </c>
      <c r="I10" s="20">
        <v>0.04</v>
      </c>
      <c r="J10" s="46">
        <v>12.83</v>
      </c>
      <c r="K10" s="270">
        <v>52.45</v>
      </c>
      <c r="L10" s="237">
        <v>0</v>
      </c>
      <c r="M10" s="15">
        <v>0</v>
      </c>
      <c r="N10" s="15">
        <v>1.2</v>
      </c>
      <c r="O10" s="15">
        <v>0</v>
      </c>
      <c r="P10" s="18">
        <v>0</v>
      </c>
      <c r="Q10" s="23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2"/>
      <c r="B11" s="370"/>
      <c r="C11" s="209">
        <v>119</v>
      </c>
      <c r="D11" s="208" t="s">
        <v>14</v>
      </c>
      <c r="E11" s="152" t="s">
        <v>55</v>
      </c>
      <c r="F11" s="278">
        <v>20</v>
      </c>
      <c r="G11" s="133"/>
      <c r="H11" s="237">
        <v>1.52</v>
      </c>
      <c r="I11" s="15">
        <v>0.16</v>
      </c>
      <c r="J11" s="41">
        <v>9.84</v>
      </c>
      <c r="K11" s="612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8" t="s">
        <v>15</v>
      </c>
      <c r="E12" s="152" t="s">
        <v>47</v>
      </c>
      <c r="F12" s="129">
        <v>20</v>
      </c>
      <c r="G12" s="133"/>
      <c r="H12" s="237">
        <v>1.32</v>
      </c>
      <c r="I12" s="15">
        <v>0.24</v>
      </c>
      <c r="J12" s="41">
        <v>8.0399999999999991</v>
      </c>
      <c r="K12" s="613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9"/>
      <c r="B13" s="577"/>
      <c r="C13" s="139"/>
      <c r="D13" s="471"/>
      <c r="E13" s="302" t="s">
        <v>20</v>
      </c>
      <c r="F13" s="192">
        <f>F6+F7+F8+F9+F10+F11+F12</f>
        <v>740</v>
      </c>
      <c r="G13" s="287"/>
      <c r="H13" s="198">
        <f t="shared" ref="H13:X13" si="0">H6+H7+H8+H9+H10+H11+H12</f>
        <v>38.68</v>
      </c>
      <c r="I13" s="34">
        <f t="shared" si="0"/>
        <v>34.29</v>
      </c>
      <c r="J13" s="63">
        <f t="shared" si="0"/>
        <v>68.990000000000009</v>
      </c>
      <c r="K13" s="584">
        <f t="shared" si="0"/>
        <v>738.48000000000013</v>
      </c>
      <c r="L13" s="198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64">
        <f t="shared" si="0"/>
        <v>6.9999999999999993E-2</v>
      </c>
      <c r="Q13" s="198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3">
        <f t="shared" si="0"/>
        <v>3.1</v>
      </c>
    </row>
    <row r="14" spans="1:24" s="16" customFormat="1" ht="33.75" customHeight="1" thickBot="1" x14ac:dyDescent="0.4">
      <c r="A14" s="116"/>
      <c r="B14" s="585"/>
      <c r="C14" s="137"/>
      <c r="D14" s="383"/>
      <c r="E14" s="335" t="s">
        <v>21</v>
      </c>
      <c r="F14" s="357"/>
      <c r="G14" s="204"/>
      <c r="H14" s="200"/>
      <c r="I14" s="51"/>
      <c r="J14" s="117"/>
      <c r="K14" s="455">
        <f>K13/23.5</f>
        <v>31.424680851063837</v>
      </c>
      <c r="L14" s="200"/>
      <c r="M14" s="51"/>
      <c r="N14" s="51"/>
      <c r="O14" s="51"/>
      <c r="P14" s="128"/>
      <c r="Q14" s="200"/>
      <c r="R14" s="51"/>
      <c r="S14" s="51"/>
      <c r="T14" s="51"/>
      <c r="U14" s="51"/>
      <c r="V14" s="51"/>
      <c r="W14" s="51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4"/>
      <c r="B16" s="273"/>
      <c r="C16" s="273"/>
      <c r="D16" s="274"/>
      <c r="E16" s="27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7"/>
      <c r="C4" s="632" t="s">
        <v>39</v>
      </c>
      <c r="D4" s="730"/>
      <c r="E4" s="700"/>
      <c r="F4" s="632"/>
      <c r="G4" s="631"/>
      <c r="H4" s="789" t="s">
        <v>22</v>
      </c>
      <c r="I4" s="790"/>
      <c r="J4" s="791"/>
      <c r="K4" s="637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47" thickBot="1" x14ac:dyDescent="0.4">
      <c r="A5" s="142" t="s">
        <v>0</v>
      </c>
      <c r="B5" s="104"/>
      <c r="C5" s="104" t="s">
        <v>40</v>
      </c>
      <c r="D5" s="801" t="s">
        <v>41</v>
      </c>
      <c r="E5" s="104" t="s">
        <v>38</v>
      </c>
      <c r="F5" s="104" t="s">
        <v>26</v>
      </c>
      <c r="G5" s="98" t="s">
        <v>37</v>
      </c>
      <c r="H5" s="803" t="s">
        <v>27</v>
      </c>
      <c r="I5" s="476" t="s">
        <v>28</v>
      </c>
      <c r="J5" s="804" t="s">
        <v>29</v>
      </c>
      <c r="K5" s="638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499" t="s">
        <v>110</v>
      </c>
      <c r="Q5" s="499" t="s">
        <v>33</v>
      </c>
      <c r="R5" s="499" t="s">
        <v>34</v>
      </c>
      <c r="S5" s="499" t="s">
        <v>35</v>
      </c>
      <c r="T5" s="499" t="s">
        <v>36</v>
      </c>
      <c r="U5" s="499" t="s">
        <v>111</v>
      </c>
      <c r="V5" s="499" t="s">
        <v>112</v>
      </c>
      <c r="W5" s="499" t="s">
        <v>113</v>
      </c>
      <c r="X5" s="632" t="s">
        <v>114</v>
      </c>
    </row>
    <row r="6" spans="1:24" s="16" customFormat="1" ht="26.5" customHeight="1" x14ac:dyDescent="0.35">
      <c r="A6" s="145" t="s">
        <v>7</v>
      </c>
      <c r="B6" s="138"/>
      <c r="C6" s="386">
        <v>135</v>
      </c>
      <c r="D6" s="369" t="s">
        <v>19</v>
      </c>
      <c r="E6" s="176" t="s">
        <v>143</v>
      </c>
      <c r="F6" s="155">
        <v>60</v>
      </c>
      <c r="G6" s="662"/>
      <c r="H6" s="440">
        <v>1.2</v>
      </c>
      <c r="I6" s="367">
        <v>5.4</v>
      </c>
      <c r="J6" s="441">
        <v>5.16</v>
      </c>
      <c r="K6" s="191">
        <v>73.2</v>
      </c>
      <c r="L6" s="440">
        <v>0.01</v>
      </c>
      <c r="M6" s="366">
        <v>0.03</v>
      </c>
      <c r="N6" s="367">
        <v>4.2</v>
      </c>
      <c r="O6" s="367">
        <v>90</v>
      </c>
      <c r="P6" s="368">
        <v>0</v>
      </c>
      <c r="Q6" s="440">
        <v>24.6</v>
      </c>
      <c r="R6" s="367">
        <v>40.200000000000003</v>
      </c>
      <c r="S6" s="367">
        <v>21</v>
      </c>
      <c r="T6" s="367">
        <v>4.2</v>
      </c>
      <c r="U6" s="367">
        <v>189</v>
      </c>
      <c r="V6" s="367">
        <v>0</v>
      </c>
      <c r="W6" s="367">
        <v>0</v>
      </c>
      <c r="X6" s="441">
        <v>0</v>
      </c>
    </row>
    <row r="7" spans="1:24" s="16" customFormat="1" ht="26.5" customHeight="1" x14ac:dyDescent="0.35">
      <c r="A7" s="105"/>
      <c r="B7" s="135"/>
      <c r="C7" s="135" t="s">
        <v>164</v>
      </c>
      <c r="D7" s="450" t="s">
        <v>9</v>
      </c>
      <c r="E7" s="379" t="s">
        <v>161</v>
      </c>
      <c r="F7" s="624">
        <v>200</v>
      </c>
      <c r="G7" s="99"/>
      <c r="H7" s="238">
        <v>6.2</v>
      </c>
      <c r="I7" s="13">
        <v>6.38</v>
      </c>
      <c r="J7" s="43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6"/>
      <c r="B8" s="122"/>
      <c r="C8" s="134">
        <v>80</v>
      </c>
      <c r="D8" s="449" t="s">
        <v>10</v>
      </c>
      <c r="E8" s="159" t="s">
        <v>92</v>
      </c>
      <c r="F8" s="224">
        <v>90</v>
      </c>
      <c r="G8" s="100"/>
      <c r="H8" s="238">
        <v>14.84</v>
      </c>
      <c r="I8" s="13">
        <v>12.69</v>
      </c>
      <c r="J8" s="43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3">
        <v>0</v>
      </c>
      <c r="Q8" s="23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6"/>
      <c r="B9" s="122"/>
      <c r="C9" s="134">
        <v>54</v>
      </c>
      <c r="D9" s="448" t="s">
        <v>84</v>
      </c>
      <c r="E9" s="151" t="s">
        <v>43</v>
      </c>
      <c r="F9" s="133">
        <v>150</v>
      </c>
      <c r="G9" s="129"/>
      <c r="H9" s="271">
        <v>7.26</v>
      </c>
      <c r="I9" s="20">
        <v>4.96</v>
      </c>
      <c r="J9" s="46">
        <v>31.76</v>
      </c>
      <c r="K9" s="191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1" t="s">
        <v>18</v>
      </c>
      <c r="E10" s="173" t="s">
        <v>17</v>
      </c>
      <c r="F10" s="588">
        <v>200</v>
      </c>
      <c r="G10" s="558"/>
      <c r="H10" s="237">
        <v>0.37</v>
      </c>
      <c r="I10" s="15">
        <v>0</v>
      </c>
      <c r="J10" s="18">
        <v>14.85</v>
      </c>
      <c r="K10" s="189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6"/>
      <c r="C11" s="136">
        <v>119</v>
      </c>
      <c r="D11" s="448" t="s">
        <v>55</v>
      </c>
      <c r="E11" s="151" t="s">
        <v>42</v>
      </c>
      <c r="F11" s="133">
        <v>30</v>
      </c>
      <c r="G11" s="129"/>
      <c r="H11" s="237">
        <v>2.2799999999999998</v>
      </c>
      <c r="I11" s="15">
        <v>0.24</v>
      </c>
      <c r="J11" s="41">
        <v>14.76</v>
      </c>
      <c r="K11" s="188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48" t="s">
        <v>47</v>
      </c>
      <c r="E12" s="151" t="s">
        <v>47</v>
      </c>
      <c r="F12" s="133">
        <v>25</v>
      </c>
      <c r="G12" s="129"/>
      <c r="H12" s="237">
        <v>1.65</v>
      </c>
      <c r="I12" s="15">
        <v>0.3</v>
      </c>
      <c r="J12" s="41">
        <v>10.050000000000001</v>
      </c>
      <c r="K12" s="188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22"/>
      <c r="C13" s="139"/>
      <c r="D13" s="731"/>
      <c r="E13" s="157" t="s">
        <v>20</v>
      </c>
      <c r="F13" s="192">
        <f>SUM(F6:F12)</f>
        <v>755</v>
      </c>
      <c r="G13" s="256"/>
      <c r="H13" s="199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2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9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6" customFormat="1" ht="26.5" customHeight="1" thickBot="1" x14ac:dyDescent="0.4">
      <c r="A14" s="146"/>
      <c r="B14" s="123"/>
      <c r="C14" s="140"/>
      <c r="D14" s="732"/>
      <c r="E14" s="158" t="s">
        <v>21</v>
      </c>
      <c r="F14" s="137"/>
      <c r="G14" s="204"/>
      <c r="H14" s="200"/>
      <c r="I14" s="51"/>
      <c r="J14" s="117"/>
      <c r="K14" s="193">
        <f>K13/23.5</f>
        <v>32.957446808510639</v>
      </c>
      <c r="L14" s="156"/>
      <c r="M14" s="156"/>
      <c r="N14" s="51"/>
      <c r="O14" s="51"/>
      <c r="P14" s="117"/>
      <c r="Q14" s="200"/>
      <c r="R14" s="51"/>
      <c r="S14" s="51"/>
      <c r="T14" s="51"/>
      <c r="U14" s="51"/>
      <c r="V14" s="51"/>
      <c r="W14" s="51"/>
      <c r="X14" s="117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4" customFormat="1" ht="18" x14ac:dyDescent="0.35">
      <c r="A16" s="373"/>
      <c r="B16" s="277"/>
      <c r="C16" s="274"/>
      <c r="D16" s="274"/>
      <c r="E16" s="275"/>
      <c r="F16" s="276"/>
      <c r="G16" s="274"/>
      <c r="H16" s="274"/>
      <c r="I16" s="274"/>
      <c r="J16" s="274"/>
    </row>
    <row r="17" spans="1:10" ht="18" x14ac:dyDescent="0.35">
      <c r="A17" s="11"/>
      <c r="B17" s="339"/>
      <c r="C17" s="339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28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27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9"/>
      <c r="C4" s="756" t="s">
        <v>39</v>
      </c>
      <c r="D4" s="247"/>
      <c r="E4" s="775"/>
      <c r="F4" s="631"/>
      <c r="G4" s="632"/>
      <c r="H4" s="798" t="s">
        <v>22</v>
      </c>
      <c r="I4" s="799"/>
      <c r="J4" s="800"/>
      <c r="K4" s="701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3" t="s">
        <v>41</v>
      </c>
      <c r="E5" s="760" t="s">
        <v>38</v>
      </c>
      <c r="F5" s="98" t="s">
        <v>26</v>
      </c>
      <c r="G5" s="104" t="s">
        <v>37</v>
      </c>
      <c r="H5" s="803" t="s">
        <v>27</v>
      </c>
      <c r="I5" s="476" t="s">
        <v>28</v>
      </c>
      <c r="J5" s="804" t="s">
        <v>29</v>
      </c>
      <c r="K5" s="714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754" t="s">
        <v>110</v>
      </c>
      <c r="Q5" s="499" t="s">
        <v>33</v>
      </c>
      <c r="R5" s="499" t="s">
        <v>34</v>
      </c>
      <c r="S5" s="499" t="s">
        <v>35</v>
      </c>
      <c r="T5" s="499" t="s">
        <v>36</v>
      </c>
      <c r="U5" s="499" t="s">
        <v>111</v>
      </c>
      <c r="V5" s="499" t="s">
        <v>112</v>
      </c>
      <c r="W5" s="499" t="s">
        <v>113</v>
      </c>
      <c r="X5" s="754" t="s">
        <v>114</v>
      </c>
    </row>
    <row r="6" spans="1:24" s="16" customFormat="1" ht="36" customHeight="1" x14ac:dyDescent="0.35">
      <c r="A6" s="145" t="s">
        <v>7</v>
      </c>
      <c r="B6" s="217"/>
      <c r="C6" s="155">
        <v>24</v>
      </c>
      <c r="D6" s="639" t="s">
        <v>19</v>
      </c>
      <c r="E6" s="382" t="s">
        <v>103</v>
      </c>
      <c r="F6" s="520">
        <v>150</v>
      </c>
      <c r="G6" s="522"/>
      <c r="H6" s="255">
        <v>0.6</v>
      </c>
      <c r="I6" s="37">
        <v>0.6</v>
      </c>
      <c r="J6" s="48">
        <v>14.7</v>
      </c>
      <c r="K6" s="465">
        <v>70.5</v>
      </c>
      <c r="L6" s="255">
        <v>0.05</v>
      </c>
      <c r="M6" s="37">
        <v>0.03</v>
      </c>
      <c r="N6" s="37">
        <v>15</v>
      </c>
      <c r="O6" s="37">
        <v>0</v>
      </c>
      <c r="P6" s="48">
        <v>0</v>
      </c>
      <c r="Q6" s="255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8">
        <v>0.01</v>
      </c>
    </row>
    <row r="7" spans="1:24" s="16" customFormat="1" ht="26.5" customHeight="1" x14ac:dyDescent="0.35">
      <c r="A7" s="105"/>
      <c r="B7" s="135"/>
      <c r="C7" s="167">
        <v>34</v>
      </c>
      <c r="D7" s="377" t="s">
        <v>9</v>
      </c>
      <c r="E7" s="379" t="s">
        <v>75</v>
      </c>
      <c r="F7" s="689">
        <v>200</v>
      </c>
      <c r="G7" s="167"/>
      <c r="H7" s="238">
        <v>9.19</v>
      </c>
      <c r="I7" s="13">
        <v>5.64</v>
      </c>
      <c r="J7" s="23">
        <v>13.63</v>
      </c>
      <c r="K7" s="286">
        <v>141.18</v>
      </c>
      <c r="L7" s="245">
        <v>0.16</v>
      </c>
      <c r="M7" s="75">
        <v>0.08</v>
      </c>
      <c r="N7" s="75">
        <v>2.73</v>
      </c>
      <c r="O7" s="75">
        <v>110</v>
      </c>
      <c r="P7" s="76">
        <v>0</v>
      </c>
      <c r="Q7" s="245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6">
        <v>0.03</v>
      </c>
    </row>
    <row r="8" spans="1:24" s="36" customFormat="1" ht="26.5" customHeight="1" x14ac:dyDescent="0.35">
      <c r="A8" s="106"/>
      <c r="B8" s="182"/>
      <c r="C8" s="165">
        <v>82</v>
      </c>
      <c r="D8" s="437" t="s">
        <v>10</v>
      </c>
      <c r="E8" s="675" t="s">
        <v>132</v>
      </c>
      <c r="F8" s="544">
        <v>95</v>
      </c>
      <c r="G8" s="185"/>
      <c r="H8" s="329">
        <v>24.87</v>
      </c>
      <c r="I8" s="55">
        <v>21.09</v>
      </c>
      <c r="J8" s="56">
        <v>0.72</v>
      </c>
      <c r="K8" s="525">
        <v>290.5</v>
      </c>
      <c r="L8" s="329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29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9">
        <v>0.15</v>
      </c>
    </row>
    <row r="9" spans="1:24" s="36" customFormat="1" ht="26.5" customHeight="1" x14ac:dyDescent="0.35">
      <c r="A9" s="106"/>
      <c r="B9" s="134"/>
      <c r="C9" s="168">
        <v>65</v>
      </c>
      <c r="D9" s="378" t="s">
        <v>84</v>
      </c>
      <c r="E9" s="151" t="s">
        <v>54</v>
      </c>
      <c r="F9" s="129">
        <v>150</v>
      </c>
      <c r="G9" s="169"/>
      <c r="H9" s="371">
        <v>6.76</v>
      </c>
      <c r="I9" s="91">
        <v>3.93</v>
      </c>
      <c r="J9" s="92">
        <v>41.29</v>
      </c>
      <c r="K9" s="526">
        <v>227.48</v>
      </c>
      <c r="L9" s="238">
        <v>0.08</v>
      </c>
      <c r="M9" s="13">
        <v>0.03</v>
      </c>
      <c r="N9" s="13">
        <v>0</v>
      </c>
      <c r="O9" s="13">
        <v>10</v>
      </c>
      <c r="P9" s="23">
        <v>0.06</v>
      </c>
      <c r="Q9" s="23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7"/>
      <c r="B10" s="135"/>
      <c r="C10" s="209">
        <v>216</v>
      </c>
      <c r="D10" s="178" t="s">
        <v>18</v>
      </c>
      <c r="E10" s="215" t="s">
        <v>121</v>
      </c>
      <c r="F10" s="133">
        <v>200</v>
      </c>
      <c r="G10" s="641"/>
      <c r="H10" s="237">
        <v>0.25</v>
      </c>
      <c r="I10" s="15">
        <v>0</v>
      </c>
      <c r="J10" s="41">
        <v>12.73</v>
      </c>
      <c r="K10" s="188">
        <v>51.3</v>
      </c>
      <c r="L10" s="27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7"/>
      <c r="B11" s="136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6"/>
      <c r="C12" s="129">
        <v>120</v>
      </c>
      <c r="D12" s="558" t="s">
        <v>15</v>
      </c>
      <c r="E12" s="151" t="s">
        <v>47</v>
      </c>
      <c r="F12" s="168">
        <v>20</v>
      </c>
      <c r="G12" s="168"/>
      <c r="H12" s="271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/>
      <c r="C13" s="497"/>
      <c r="D13" s="659"/>
      <c r="E13" s="409" t="s">
        <v>20</v>
      </c>
      <c r="F13" s="417" t="e">
        <f>F6+F7+#REF!+F9+F10+F11+F12</f>
        <v>#REF!</v>
      </c>
      <c r="G13" s="523"/>
      <c r="H13" s="197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59" t="e">
        <f>K6+K7+#REF!+K9+K10+K11+K12</f>
        <v>#REF!</v>
      </c>
      <c r="L13" s="197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7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36" customFormat="1" ht="26.5" customHeight="1" x14ac:dyDescent="0.35">
      <c r="A14" s="106"/>
      <c r="B14" s="235"/>
      <c r="C14" s="516"/>
      <c r="D14" s="658"/>
      <c r="E14" s="517" t="s">
        <v>20</v>
      </c>
      <c r="F14" s="461">
        <f>F6+F7+F8+F9+F10+F11+F12</f>
        <v>835</v>
      </c>
      <c r="G14" s="460"/>
      <c r="H14" s="304">
        <f t="shared" ref="H14:X14" si="0">H6+H7+H8+H9+H10+H11+H12</f>
        <v>44.51</v>
      </c>
      <c r="I14" s="54">
        <f t="shared" si="0"/>
        <v>31.659999999999997</v>
      </c>
      <c r="J14" s="762">
        <f t="shared" si="0"/>
        <v>100.95000000000002</v>
      </c>
      <c r="K14" s="292">
        <f t="shared" si="0"/>
        <v>867.56</v>
      </c>
      <c r="L14" s="304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62">
        <f t="shared" si="0"/>
        <v>0.11</v>
      </c>
      <c r="Q14" s="304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70">
        <f t="shared" si="0"/>
        <v>3.1</v>
      </c>
    </row>
    <row r="15" spans="1:24" s="36" customFormat="1" ht="26.5" customHeight="1" x14ac:dyDescent="0.35">
      <c r="A15" s="106"/>
      <c r="B15" s="234"/>
      <c r="C15" s="497"/>
      <c r="D15" s="659"/>
      <c r="E15" s="452" t="s">
        <v>21</v>
      </c>
      <c r="F15" s="417"/>
      <c r="G15" s="497"/>
      <c r="H15" s="197"/>
      <c r="I15" s="22"/>
      <c r="J15" s="111"/>
      <c r="K15" s="527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/>
      <c r="C16" s="518"/>
      <c r="D16" s="694"/>
      <c r="E16" s="419" t="s">
        <v>21</v>
      </c>
      <c r="F16" s="166"/>
      <c r="G16" s="519"/>
      <c r="H16" s="421"/>
      <c r="I16" s="422"/>
      <c r="J16" s="464"/>
      <c r="K16" s="528">
        <f>K14/23.5</f>
        <v>36.917446808510633</v>
      </c>
      <c r="L16" s="421"/>
      <c r="M16" s="422"/>
      <c r="N16" s="422"/>
      <c r="O16" s="422"/>
      <c r="P16" s="464"/>
      <c r="Q16" s="421"/>
      <c r="R16" s="422"/>
      <c r="S16" s="422"/>
      <c r="T16" s="422"/>
      <c r="U16" s="422"/>
      <c r="V16" s="422"/>
      <c r="W16" s="422"/>
      <c r="X16" s="4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25" t="s">
        <v>64</v>
      </c>
      <c r="B18" s="833"/>
      <c r="C18" s="626"/>
      <c r="D18" s="627"/>
      <c r="E18" s="25"/>
      <c r="F18" s="26"/>
      <c r="G18" s="11"/>
      <c r="H18" s="9"/>
      <c r="I18" s="11"/>
      <c r="J18" s="11"/>
    </row>
    <row r="19" spans="1:14" ht="18" x14ac:dyDescent="0.35">
      <c r="A19" s="628" t="s">
        <v>65</v>
      </c>
      <c r="B19" s="829"/>
      <c r="C19" s="629"/>
      <c r="D19" s="629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832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33"/>
      <c r="C4" s="632" t="s">
        <v>39</v>
      </c>
      <c r="D4" s="699"/>
      <c r="E4" s="700"/>
      <c r="F4" s="632"/>
      <c r="G4" s="632"/>
      <c r="H4" s="789" t="s">
        <v>22</v>
      </c>
      <c r="I4" s="790"/>
      <c r="J4" s="791"/>
      <c r="K4" s="701" t="s">
        <v>23</v>
      </c>
      <c r="L4" s="916" t="s">
        <v>24</v>
      </c>
      <c r="M4" s="917"/>
      <c r="N4" s="917"/>
      <c r="O4" s="917"/>
      <c r="P4" s="918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28.5" customHeight="1" thickBot="1" x14ac:dyDescent="0.4">
      <c r="A5" s="142" t="s">
        <v>0</v>
      </c>
      <c r="B5" s="805"/>
      <c r="C5" s="104" t="s">
        <v>40</v>
      </c>
      <c r="D5" s="387" t="s">
        <v>41</v>
      </c>
      <c r="E5" s="104" t="s">
        <v>38</v>
      </c>
      <c r="F5" s="104" t="s">
        <v>26</v>
      </c>
      <c r="G5" s="104" t="s">
        <v>37</v>
      </c>
      <c r="H5" s="98" t="s">
        <v>27</v>
      </c>
      <c r="I5" s="476" t="s">
        <v>28</v>
      </c>
      <c r="J5" s="98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26.5" customHeight="1" x14ac:dyDescent="0.35">
      <c r="A6" s="145" t="s">
        <v>7</v>
      </c>
      <c r="B6" s="216"/>
      <c r="C6" s="557">
        <v>133</v>
      </c>
      <c r="D6" s="382" t="s">
        <v>19</v>
      </c>
      <c r="E6" s="639" t="s">
        <v>131</v>
      </c>
      <c r="F6" s="520">
        <v>60</v>
      </c>
      <c r="G6" s="704"/>
      <c r="H6" s="263">
        <v>1.24</v>
      </c>
      <c r="I6" s="39">
        <v>0.21</v>
      </c>
      <c r="J6" s="40">
        <v>6.12</v>
      </c>
      <c r="K6" s="313">
        <v>31.32</v>
      </c>
      <c r="L6" s="283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83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52">
        <v>35</v>
      </c>
      <c r="D7" s="202" t="s">
        <v>91</v>
      </c>
      <c r="E7" s="159" t="s">
        <v>88</v>
      </c>
      <c r="F7" s="224">
        <v>200</v>
      </c>
      <c r="G7" s="168"/>
      <c r="H7" s="238">
        <v>4.91</v>
      </c>
      <c r="I7" s="13">
        <v>9.9600000000000009</v>
      </c>
      <c r="J7" s="43">
        <v>9.02</v>
      </c>
      <c r="K7" s="101">
        <v>146.41</v>
      </c>
      <c r="L7" s="237">
        <v>0.04</v>
      </c>
      <c r="M7" s="15">
        <v>0.03</v>
      </c>
      <c r="N7" s="15">
        <v>0.75</v>
      </c>
      <c r="O7" s="15">
        <v>120</v>
      </c>
      <c r="P7" s="18">
        <v>0</v>
      </c>
      <c r="Q7" s="23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6"/>
      <c r="B8" s="134"/>
      <c r="C8" s="552">
        <v>148</v>
      </c>
      <c r="D8" s="152" t="s">
        <v>10</v>
      </c>
      <c r="E8" s="177" t="s">
        <v>125</v>
      </c>
      <c r="F8" s="224">
        <v>90</v>
      </c>
      <c r="G8" s="168"/>
      <c r="H8" s="271">
        <v>19.52</v>
      </c>
      <c r="I8" s="20">
        <v>10.17</v>
      </c>
      <c r="J8" s="46">
        <v>5.89</v>
      </c>
      <c r="K8" s="270">
        <v>193.12</v>
      </c>
      <c r="L8" s="237">
        <v>0.11</v>
      </c>
      <c r="M8" s="17">
        <v>0.16</v>
      </c>
      <c r="N8" s="15">
        <v>1.57</v>
      </c>
      <c r="O8" s="15">
        <v>300</v>
      </c>
      <c r="P8" s="41">
        <v>0.44</v>
      </c>
      <c r="Q8" s="23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6"/>
      <c r="B9" s="182" t="s">
        <v>74</v>
      </c>
      <c r="C9" s="890">
        <v>51</v>
      </c>
      <c r="D9" s="891" t="s">
        <v>62</v>
      </c>
      <c r="E9" s="892" t="s">
        <v>141</v>
      </c>
      <c r="F9" s="893">
        <v>150</v>
      </c>
      <c r="G9" s="894"/>
      <c r="H9" s="895">
        <v>3.33</v>
      </c>
      <c r="I9" s="896">
        <v>3.81</v>
      </c>
      <c r="J9" s="897">
        <v>26.04</v>
      </c>
      <c r="K9" s="898">
        <v>151.12</v>
      </c>
      <c r="L9" s="895">
        <v>0.15</v>
      </c>
      <c r="M9" s="896">
        <v>0.1</v>
      </c>
      <c r="N9" s="896">
        <v>14.03</v>
      </c>
      <c r="O9" s="896">
        <v>20</v>
      </c>
      <c r="P9" s="897">
        <v>0.06</v>
      </c>
      <c r="Q9" s="895">
        <v>20.11</v>
      </c>
      <c r="R9" s="896">
        <v>90.58</v>
      </c>
      <c r="S9" s="896">
        <v>35.68</v>
      </c>
      <c r="T9" s="896">
        <v>1.45</v>
      </c>
      <c r="U9" s="896">
        <v>830.41</v>
      </c>
      <c r="V9" s="896">
        <v>8.0000000000000002E-3</v>
      </c>
      <c r="W9" s="896">
        <v>1E-3</v>
      </c>
      <c r="X9" s="899">
        <v>0.05</v>
      </c>
    </row>
    <row r="10" spans="1:24" s="16" customFormat="1" ht="33.75" customHeight="1" x14ac:dyDescent="0.35">
      <c r="A10" s="107"/>
      <c r="B10" s="133"/>
      <c r="C10" s="552">
        <v>107</v>
      </c>
      <c r="D10" s="202" t="s">
        <v>18</v>
      </c>
      <c r="E10" s="159" t="s">
        <v>90</v>
      </c>
      <c r="F10" s="224">
        <v>200</v>
      </c>
      <c r="G10" s="563"/>
      <c r="H10" s="237">
        <v>0.6</v>
      </c>
      <c r="I10" s="15">
        <v>0.2</v>
      </c>
      <c r="J10" s="41">
        <v>23.6</v>
      </c>
      <c r="K10" s="253">
        <v>104</v>
      </c>
      <c r="L10" s="237">
        <v>0.02</v>
      </c>
      <c r="M10" s="15">
        <v>0.02</v>
      </c>
      <c r="N10" s="15">
        <v>171</v>
      </c>
      <c r="O10" s="15">
        <v>20</v>
      </c>
      <c r="P10" s="18">
        <v>0</v>
      </c>
      <c r="Q10" s="23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3"/>
      <c r="C11" s="149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3"/>
      <c r="C12" s="147">
        <v>120</v>
      </c>
      <c r="D12" s="178" t="s">
        <v>15</v>
      </c>
      <c r="E12" s="151" t="s">
        <v>47</v>
      </c>
      <c r="F12" s="168">
        <v>20</v>
      </c>
      <c r="G12" s="168"/>
      <c r="H12" s="271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 t="s">
        <v>72</v>
      </c>
      <c r="C13" s="503"/>
      <c r="D13" s="728"/>
      <c r="E13" s="409" t="s">
        <v>20</v>
      </c>
      <c r="F13" s="416" t="e">
        <f>F6+F7+F8+#REF!+F10+F11+F12</f>
        <v>#REF!</v>
      </c>
      <c r="G13" s="523"/>
      <c r="H13" s="197" t="e">
        <f>H6+H7+H8+#REF!+H10+H11+H12</f>
        <v>#REF!</v>
      </c>
      <c r="I13" s="22" t="e">
        <f>I6+I7+I8+#REF!+I10+I11+I12</f>
        <v>#REF!</v>
      </c>
      <c r="J13" s="61" t="e">
        <f>J6+J7+J8+#REF!+J10+J11+J12</f>
        <v>#REF!</v>
      </c>
      <c r="K13" s="417" t="e">
        <f>K6+K7+K8+#REF!+K10+K11+K12</f>
        <v>#REF!</v>
      </c>
      <c r="L13" s="197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7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1" t="e">
        <f>X6+X7+X8+#REF!+X10+X11+X12</f>
        <v>#REF!</v>
      </c>
    </row>
    <row r="14" spans="1:24" s="36" customFormat="1" ht="26.5" customHeight="1" x14ac:dyDescent="0.35">
      <c r="A14" s="106"/>
      <c r="B14" s="182" t="s">
        <v>74</v>
      </c>
      <c r="C14" s="570"/>
      <c r="D14" s="727"/>
      <c r="E14" s="517" t="s">
        <v>20</v>
      </c>
      <c r="F14" s="290">
        <f>F6+F7+F8+F9+F10+F11+F12</f>
        <v>740</v>
      </c>
      <c r="G14" s="460"/>
      <c r="H14" s="304">
        <f t="shared" ref="H14:X14" si="0">H6+H7+H8+H9+H10+H11+H12</f>
        <v>32.44</v>
      </c>
      <c r="I14" s="54">
        <f t="shared" si="0"/>
        <v>24.75</v>
      </c>
      <c r="J14" s="70">
        <f t="shared" si="0"/>
        <v>88.550000000000011</v>
      </c>
      <c r="K14" s="461">
        <f t="shared" si="0"/>
        <v>712.57</v>
      </c>
      <c r="L14" s="304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62">
        <f t="shared" si="0"/>
        <v>0.5</v>
      </c>
      <c r="Q14" s="304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70">
        <f t="shared" si="0"/>
        <v>3.65</v>
      </c>
    </row>
    <row r="15" spans="1:24" s="36" customFormat="1" ht="26.5" customHeight="1" x14ac:dyDescent="0.35">
      <c r="A15" s="106"/>
      <c r="B15" s="181" t="s">
        <v>72</v>
      </c>
      <c r="C15" s="503"/>
      <c r="D15" s="728"/>
      <c r="E15" s="452" t="s">
        <v>21</v>
      </c>
      <c r="F15" s="416"/>
      <c r="G15" s="497"/>
      <c r="H15" s="197"/>
      <c r="I15" s="22"/>
      <c r="J15" s="61"/>
      <c r="K15" s="533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769"/>
      <c r="D16" s="692"/>
      <c r="E16" s="419" t="s">
        <v>21</v>
      </c>
      <c r="F16" s="184"/>
      <c r="G16" s="519"/>
      <c r="H16" s="421"/>
      <c r="I16" s="422"/>
      <c r="J16" s="423"/>
      <c r="K16" s="424">
        <f>K14/23.5</f>
        <v>30.32212765957447</v>
      </c>
      <c r="L16" s="421"/>
      <c r="M16" s="422"/>
      <c r="N16" s="422"/>
      <c r="O16" s="422"/>
      <c r="P16" s="464"/>
      <c r="Q16" s="421"/>
      <c r="R16" s="422"/>
      <c r="S16" s="422"/>
      <c r="T16" s="422"/>
      <c r="U16" s="422"/>
      <c r="V16" s="422"/>
      <c r="W16" s="422"/>
      <c r="X16" s="423"/>
    </row>
    <row r="17" spans="1:19" x14ac:dyDescent="0.35">
      <c r="A17" s="2"/>
      <c r="C17" s="210"/>
      <c r="D17" s="28"/>
      <c r="E17" s="28"/>
      <c r="F17" s="28"/>
      <c r="G17" s="211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25" t="s">
        <v>64</v>
      </c>
      <c r="B19" s="833"/>
      <c r="C19" s="626"/>
      <c r="D19" s="627"/>
      <c r="E19" s="25"/>
      <c r="F19" s="26"/>
      <c r="G19" s="11"/>
      <c r="H19" s="11"/>
      <c r="I19" s="11"/>
      <c r="J19" s="11"/>
    </row>
    <row r="20" spans="1:19" ht="18" x14ac:dyDescent="0.35">
      <c r="A20" s="628" t="s">
        <v>65</v>
      </c>
      <c r="B20" s="829"/>
      <c r="C20" s="629"/>
      <c r="D20" s="629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828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27"/>
      <c r="C2" s="229"/>
      <c r="D2" s="22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0"/>
      <c r="D3" s="23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9"/>
      <c r="C4" s="630" t="s">
        <v>39</v>
      </c>
      <c r="D4" s="228"/>
      <c r="E4" s="682"/>
      <c r="F4" s="630"/>
      <c r="G4" s="632"/>
      <c r="H4" s="789" t="s">
        <v>22</v>
      </c>
      <c r="I4" s="790"/>
      <c r="J4" s="791"/>
      <c r="K4" s="734" t="s">
        <v>23</v>
      </c>
      <c r="L4" s="912" t="s">
        <v>24</v>
      </c>
      <c r="M4" s="913"/>
      <c r="N4" s="931"/>
      <c r="O4" s="931"/>
      <c r="P4" s="932"/>
      <c r="Q4" s="912" t="s">
        <v>25</v>
      </c>
      <c r="R4" s="913"/>
      <c r="S4" s="913"/>
      <c r="T4" s="913"/>
      <c r="U4" s="913"/>
      <c r="V4" s="913"/>
      <c r="W4" s="913"/>
      <c r="X4" s="914"/>
    </row>
    <row r="5" spans="1:24" s="16" customFormat="1" ht="28.5" customHeight="1" thickBot="1" x14ac:dyDescent="0.4">
      <c r="A5" s="142" t="s">
        <v>0</v>
      </c>
      <c r="B5" s="104"/>
      <c r="C5" s="127" t="s">
        <v>40</v>
      </c>
      <c r="D5" s="298" t="s">
        <v>41</v>
      </c>
      <c r="E5" s="486" t="s">
        <v>38</v>
      </c>
      <c r="F5" s="127" t="s">
        <v>26</v>
      </c>
      <c r="G5" s="104" t="s">
        <v>37</v>
      </c>
      <c r="H5" s="486" t="s">
        <v>27</v>
      </c>
      <c r="I5" s="476" t="s">
        <v>28</v>
      </c>
      <c r="J5" s="486" t="s">
        <v>29</v>
      </c>
      <c r="K5" s="735" t="s">
        <v>30</v>
      </c>
      <c r="L5" s="127" t="s">
        <v>31</v>
      </c>
      <c r="M5" s="476" t="s">
        <v>108</v>
      </c>
      <c r="N5" s="98" t="s">
        <v>32</v>
      </c>
      <c r="O5" s="806" t="s">
        <v>109</v>
      </c>
      <c r="P5" s="760" t="s">
        <v>110</v>
      </c>
      <c r="Q5" s="127" t="s">
        <v>33</v>
      </c>
      <c r="R5" s="476" t="s">
        <v>34</v>
      </c>
      <c r="S5" s="98" t="s">
        <v>35</v>
      </c>
      <c r="T5" s="476" t="s">
        <v>36</v>
      </c>
      <c r="U5" s="98" t="s">
        <v>111</v>
      </c>
      <c r="V5" s="476" t="s">
        <v>112</v>
      </c>
      <c r="W5" s="98" t="s">
        <v>113</v>
      </c>
      <c r="X5" s="476" t="s">
        <v>114</v>
      </c>
    </row>
    <row r="6" spans="1:24" s="16" customFormat="1" ht="43.5" customHeight="1" x14ac:dyDescent="0.35">
      <c r="A6" s="145" t="s">
        <v>7</v>
      </c>
      <c r="B6" s="155"/>
      <c r="C6" s="138">
        <v>25</v>
      </c>
      <c r="D6" s="404" t="s">
        <v>19</v>
      </c>
      <c r="E6" s="576" t="s">
        <v>50</v>
      </c>
      <c r="F6" s="349">
        <v>150</v>
      </c>
      <c r="G6" s="736"/>
      <c r="H6" s="47">
        <v>0.6</v>
      </c>
      <c r="I6" s="37">
        <v>0.45</v>
      </c>
      <c r="J6" s="218">
        <v>15.45</v>
      </c>
      <c r="K6" s="313">
        <v>70.5</v>
      </c>
      <c r="L6" s="255">
        <v>0.03</v>
      </c>
      <c r="M6" s="37">
        <v>0.05</v>
      </c>
      <c r="N6" s="37">
        <v>7.5</v>
      </c>
      <c r="O6" s="37">
        <v>0</v>
      </c>
      <c r="P6" s="48">
        <v>0</v>
      </c>
      <c r="Q6" s="263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5"/>
      <c r="B7" s="182" t="s">
        <v>74</v>
      </c>
      <c r="C7" s="569">
        <v>37</v>
      </c>
      <c r="D7" s="506" t="s">
        <v>9</v>
      </c>
      <c r="E7" s="299" t="s">
        <v>98</v>
      </c>
      <c r="F7" s="535">
        <v>200</v>
      </c>
      <c r="G7" s="437"/>
      <c r="H7" s="329">
        <v>5.78</v>
      </c>
      <c r="I7" s="55">
        <v>5.5</v>
      </c>
      <c r="J7" s="69">
        <v>10.8</v>
      </c>
      <c r="K7" s="241">
        <v>115.7</v>
      </c>
      <c r="L7" s="329">
        <v>7.0000000000000007E-2</v>
      </c>
      <c r="M7" s="240">
        <v>7.0000000000000007E-2</v>
      </c>
      <c r="N7" s="55">
        <v>5.69</v>
      </c>
      <c r="O7" s="55">
        <v>110</v>
      </c>
      <c r="P7" s="69">
        <v>0</v>
      </c>
      <c r="Q7" s="329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36" customFormat="1" ht="35.25" customHeight="1" x14ac:dyDescent="0.35">
      <c r="A8" s="106"/>
      <c r="B8" s="134"/>
      <c r="C8" s="99">
        <v>89</v>
      </c>
      <c r="D8" s="318" t="s">
        <v>10</v>
      </c>
      <c r="E8" s="705" t="s">
        <v>86</v>
      </c>
      <c r="F8" s="737">
        <v>90</v>
      </c>
      <c r="G8" s="624"/>
      <c r="H8" s="71">
        <v>18.13</v>
      </c>
      <c r="I8" s="13">
        <v>17.05</v>
      </c>
      <c r="J8" s="43">
        <v>3.69</v>
      </c>
      <c r="K8" s="101">
        <v>240.96</v>
      </c>
      <c r="L8" s="371">
        <v>0.06</v>
      </c>
      <c r="M8" s="90">
        <v>0.13</v>
      </c>
      <c r="N8" s="91">
        <v>1.06</v>
      </c>
      <c r="O8" s="91">
        <v>0</v>
      </c>
      <c r="P8" s="92">
        <v>0</v>
      </c>
      <c r="Q8" s="371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6" customFormat="1" ht="26.5" customHeight="1" x14ac:dyDescent="0.35">
      <c r="A9" s="106"/>
      <c r="B9" s="134"/>
      <c r="C9" s="100">
        <v>53</v>
      </c>
      <c r="D9" s="131" t="s">
        <v>62</v>
      </c>
      <c r="E9" s="208" t="s">
        <v>93</v>
      </c>
      <c r="F9" s="168">
        <v>150</v>
      </c>
      <c r="G9" s="134"/>
      <c r="H9" s="19">
        <v>3.34</v>
      </c>
      <c r="I9" s="20">
        <v>4.91</v>
      </c>
      <c r="J9" s="46">
        <v>33.93</v>
      </c>
      <c r="K9" s="270">
        <v>191.49</v>
      </c>
      <c r="L9" s="271">
        <v>0.03</v>
      </c>
      <c r="M9" s="20">
        <v>0.02</v>
      </c>
      <c r="N9" s="20">
        <v>0</v>
      </c>
      <c r="O9" s="20">
        <v>20</v>
      </c>
      <c r="P9" s="21">
        <v>0.09</v>
      </c>
      <c r="Q9" s="27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18" t="s">
        <v>18</v>
      </c>
      <c r="E10" s="623" t="s">
        <v>67</v>
      </c>
      <c r="F10" s="737">
        <v>200</v>
      </c>
      <c r="G10" s="624"/>
      <c r="H10" s="237">
        <v>0.64</v>
      </c>
      <c r="I10" s="15">
        <v>0.25</v>
      </c>
      <c r="J10" s="41">
        <v>16.059999999999999</v>
      </c>
      <c r="K10" s="253">
        <v>79.849999999999994</v>
      </c>
      <c r="L10" s="237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70">
        <v>119</v>
      </c>
      <c r="D11" s="131" t="s">
        <v>55</v>
      </c>
      <c r="E11" s="20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4"/>
      <c r="C12" s="370">
        <v>120</v>
      </c>
      <c r="D12" s="131" t="s">
        <v>47</v>
      </c>
      <c r="E12" s="208" t="s">
        <v>47</v>
      </c>
      <c r="F12" s="168">
        <v>20</v>
      </c>
      <c r="G12" s="168"/>
      <c r="H12" s="271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 t="s">
        <v>72</v>
      </c>
      <c r="C13" s="488"/>
      <c r="D13" s="538"/>
      <c r="E13" s="539" t="s">
        <v>20</v>
      </c>
      <c r="F13" s="523" t="e">
        <f>F6+#REF!+F8+F9+F10+F11+F12</f>
        <v>#REF!</v>
      </c>
      <c r="G13" s="416"/>
      <c r="H13" s="53" t="e">
        <f>H6+#REF!+H8+H9+H10+H11+H12</f>
        <v>#REF!</v>
      </c>
      <c r="I13" s="22" t="e">
        <f>I6+#REF!+I8+I9+I10+I11+I12</f>
        <v>#REF!</v>
      </c>
      <c r="J13" s="61" t="e">
        <f>J6+#REF!+J8+J9+J10+J11+J12</f>
        <v>#REF!</v>
      </c>
      <c r="K13" s="417" t="e">
        <f>K6+#REF!+K8+K9+K10+K11+K12</f>
        <v>#REF!</v>
      </c>
      <c r="L13" s="197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7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1" t="e">
        <f>X6+#REF!+X8+X9+X10+X11+X12</f>
        <v>#REF!</v>
      </c>
    </row>
    <row r="14" spans="1:24" s="36" customFormat="1" ht="26.5" customHeight="1" x14ac:dyDescent="0.35">
      <c r="A14" s="106"/>
      <c r="B14" s="235" t="s">
        <v>74</v>
      </c>
      <c r="C14" s="504"/>
      <c r="D14" s="541"/>
      <c r="E14" s="542" t="s">
        <v>20</v>
      </c>
      <c r="F14" s="460">
        <f>F6+F7+F8+F9+F10+F11+F12</f>
        <v>830</v>
      </c>
      <c r="G14" s="290"/>
      <c r="H14" s="561">
        <f t="shared" ref="H14:X14" si="0">H6+H7+H8+H9+H10+H11+H12</f>
        <v>31.33</v>
      </c>
      <c r="I14" s="54">
        <f t="shared" si="0"/>
        <v>28.56</v>
      </c>
      <c r="J14" s="70">
        <f t="shared" si="0"/>
        <v>97.81</v>
      </c>
      <c r="K14" s="461">
        <f t="shared" si="0"/>
        <v>785.1</v>
      </c>
      <c r="L14" s="304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62">
        <f t="shared" si="0"/>
        <v>0.09</v>
      </c>
      <c r="Q14" s="304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70">
        <f t="shared" si="0"/>
        <v>3.03</v>
      </c>
    </row>
    <row r="15" spans="1:24" s="36" customFormat="1" ht="26.5" customHeight="1" x14ac:dyDescent="0.35">
      <c r="A15" s="106"/>
      <c r="B15" s="234" t="s">
        <v>72</v>
      </c>
      <c r="C15" s="488"/>
      <c r="D15" s="538"/>
      <c r="E15" s="540" t="s">
        <v>21</v>
      </c>
      <c r="F15" s="523"/>
      <c r="G15" s="416"/>
      <c r="H15" s="53"/>
      <c r="I15" s="22"/>
      <c r="J15" s="61"/>
      <c r="K15" s="494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166"/>
      <c r="D16" s="184"/>
      <c r="E16" s="543" t="s">
        <v>21</v>
      </c>
      <c r="F16" s="519"/>
      <c r="G16" s="184"/>
      <c r="H16" s="480"/>
      <c r="I16" s="422"/>
      <c r="J16" s="423"/>
      <c r="K16" s="548">
        <f>K14/23.5</f>
        <v>33.408510638297876</v>
      </c>
      <c r="L16" s="421"/>
      <c r="M16" s="422"/>
      <c r="N16" s="422"/>
      <c r="O16" s="422"/>
      <c r="P16" s="464"/>
      <c r="Q16" s="421"/>
      <c r="R16" s="422"/>
      <c r="S16" s="422"/>
      <c r="T16" s="422"/>
      <c r="U16" s="422"/>
      <c r="V16" s="422"/>
      <c r="W16" s="422"/>
      <c r="X16" s="423"/>
    </row>
    <row r="17" spans="1:19" ht="15.5" x14ac:dyDescent="0.35">
      <c r="A17" s="9"/>
      <c r="B17" s="821"/>
      <c r="C17" s="226"/>
      <c r="D17" s="226"/>
      <c r="E17" s="28"/>
      <c r="F17" s="28"/>
      <c r="G17" s="28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18" spans="1:19" x14ac:dyDescent="0.35">
      <c r="L18" s="477"/>
    </row>
    <row r="19" spans="1:19" x14ac:dyDescent="0.35">
      <c r="A19" s="625" t="s">
        <v>64</v>
      </c>
      <c r="B19" s="833"/>
      <c r="C19" s="626"/>
      <c r="D19" s="627"/>
    </row>
    <row r="20" spans="1:19" x14ac:dyDescent="0.35">
      <c r="A20" s="628" t="s">
        <v>65</v>
      </c>
      <c r="B20" s="829"/>
      <c r="C20" s="629"/>
      <c r="D20" s="6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828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27"/>
      <c r="C2" s="229"/>
      <c r="D2" s="231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9"/>
      <c r="C4" s="631" t="s">
        <v>39</v>
      </c>
      <c r="D4" s="247"/>
      <c r="E4" s="682"/>
      <c r="F4" s="632"/>
      <c r="G4" s="631"/>
      <c r="H4" s="798" t="s">
        <v>22</v>
      </c>
      <c r="I4" s="799"/>
      <c r="J4" s="800"/>
      <c r="K4" s="637" t="s">
        <v>23</v>
      </c>
      <c r="L4" s="916" t="s">
        <v>24</v>
      </c>
      <c r="M4" s="917"/>
      <c r="N4" s="933"/>
      <c r="O4" s="933"/>
      <c r="P4" s="934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142" t="s">
        <v>0</v>
      </c>
      <c r="B5" s="104"/>
      <c r="C5" s="98" t="s">
        <v>40</v>
      </c>
      <c r="D5" s="683" t="s">
        <v>41</v>
      </c>
      <c r="E5" s="486" t="s">
        <v>38</v>
      </c>
      <c r="F5" s="104" t="s">
        <v>26</v>
      </c>
      <c r="G5" s="98" t="s">
        <v>37</v>
      </c>
      <c r="H5" s="803" t="s">
        <v>27</v>
      </c>
      <c r="I5" s="476" t="s">
        <v>28</v>
      </c>
      <c r="J5" s="804" t="s">
        <v>29</v>
      </c>
      <c r="K5" s="738" t="s">
        <v>30</v>
      </c>
      <c r="L5" s="802" t="s">
        <v>31</v>
      </c>
      <c r="M5" s="803" t="s">
        <v>108</v>
      </c>
      <c r="N5" s="476" t="s">
        <v>32</v>
      </c>
      <c r="O5" s="807" t="s">
        <v>109</v>
      </c>
      <c r="P5" s="476" t="s">
        <v>110</v>
      </c>
      <c r="Q5" s="486" t="s">
        <v>33</v>
      </c>
      <c r="R5" s="104" t="s">
        <v>34</v>
      </c>
      <c r="S5" s="486" t="s">
        <v>35</v>
      </c>
      <c r="T5" s="104" t="s">
        <v>36</v>
      </c>
      <c r="U5" s="802" t="s">
        <v>111</v>
      </c>
      <c r="V5" s="802" t="s">
        <v>112</v>
      </c>
      <c r="W5" s="802" t="s">
        <v>113</v>
      </c>
      <c r="X5" s="250" t="s">
        <v>114</v>
      </c>
    </row>
    <row r="6" spans="1:24" s="16" customFormat="1" ht="26.5" customHeight="1" x14ac:dyDescent="0.35">
      <c r="A6" s="145" t="s">
        <v>7</v>
      </c>
      <c r="B6" s="155"/>
      <c r="C6" s="155">
        <v>28</v>
      </c>
      <c r="D6" s="662" t="s">
        <v>19</v>
      </c>
      <c r="E6" s="808" t="s">
        <v>129</v>
      </c>
      <c r="F6" s="687">
        <v>60</v>
      </c>
      <c r="G6" s="513"/>
      <c r="H6" s="263">
        <v>0.48</v>
      </c>
      <c r="I6" s="39">
        <v>0.6</v>
      </c>
      <c r="J6" s="40">
        <v>1.56</v>
      </c>
      <c r="K6" s="313">
        <v>8.4</v>
      </c>
      <c r="L6" s="758">
        <v>0.02</v>
      </c>
      <c r="M6" s="331">
        <v>0.02</v>
      </c>
      <c r="N6" s="49">
        <v>6</v>
      </c>
      <c r="O6" s="49">
        <v>10</v>
      </c>
      <c r="P6" s="50">
        <v>0</v>
      </c>
      <c r="Q6" s="33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5"/>
      <c r="B7" s="152"/>
      <c r="C7" s="167">
        <v>31</v>
      </c>
      <c r="D7" s="318" t="s">
        <v>9</v>
      </c>
      <c r="E7" s="623" t="s">
        <v>76</v>
      </c>
      <c r="F7" s="624">
        <v>200</v>
      </c>
      <c r="G7" s="99"/>
      <c r="H7" s="238">
        <v>5.74</v>
      </c>
      <c r="I7" s="13">
        <v>8.7799999999999994</v>
      </c>
      <c r="J7" s="43">
        <v>8.74</v>
      </c>
      <c r="K7" s="101">
        <v>138.04</v>
      </c>
      <c r="L7" s="136">
        <v>0.04</v>
      </c>
      <c r="M7" s="238">
        <v>0.08</v>
      </c>
      <c r="N7" s="13">
        <v>5.24</v>
      </c>
      <c r="O7" s="13">
        <v>132.80000000000001</v>
      </c>
      <c r="P7" s="43">
        <v>0.06</v>
      </c>
      <c r="Q7" s="23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6"/>
      <c r="B8" s="182" t="s">
        <v>74</v>
      </c>
      <c r="C8" s="185">
        <v>83</v>
      </c>
      <c r="D8" s="437" t="s">
        <v>10</v>
      </c>
      <c r="E8" s="534" t="s">
        <v>133</v>
      </c>
      <c r="F8" s="544">
        <v>90</v>
      </c>
      <c r="G8" s="185"/>
      <c r="H8" s="398">
        <v>20.45</v>
      </c>
      <c r="I8" s="74">
        <v>19.920000000000002</v>
      </c>
      <c r="J8" s="399">
        <v>1.59</v>
      </c>
      <c r="K8" s="508">
        <v>269.25</v>
      </c>
      <c r="L8" s="484">
        <v>0.09</v>
      </c>
      <c r="M8" s="398">
        <v>0.16</v>
      </c>
      <c r="N8" s="74">
        <v>2.77</v>
      </c>
      <c r="O8" s="74">
        <v>50</v>
      </c>
      <c r="P8" s="399">
        <v>0.04</v>
      </c>
      <c r="Q8" s="398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99">
        <v>0.13</v>
      </c>
    </row>
    <row r="9" spans="1:24" s="36" customFormat="1" ht="35.25" customHeight="1" x14ac:dyDescent="0.35">
      <c r="A9" s="106"/>
      <c r="B9" s="182"/>
      <c r="C9" s="182">
        <v>51</v>
      </c>
      <c r="D9" s="175" t="s">
        <v>62</v>
      </c>
      <c r="E9" s="580" t="s">
        <v>141</v>
      </c>
      <c r="F9" s="665">
        <v>150</v>
      </c>
      <c r="G9" s="185"/>
      <c r="H9" s="398">
        <v>3.33</v>
      </c>
      <c r="I9" s="74">
        <v>3.81</v>
      </c>
      <c r="J9" s="399">
        <v>26.04</v>
      </c>
      <c r="K9" s="508">
        <v>151.12</v>
      </c>
      <c r="L9" s="484">
        <v>0.15</v>
      </c>
      <c r="M9" s="398">
        <v>0.1</v>
      </c>
      <c r="N9" s="74">
        <v>14.03</v>
      </c>
      <c r="O9" s="74">
        <v>20</v>
      </c>
      <c r="P9" s="399">
        <v>0.06</v>
      </c>
      <c r="Q9" s="398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99">
        <v>0.05</v>
      </c>
    </row>
    <row r="10" spans="1:24" s="16" customFormat="1" ht="39" customHeight="1" x14ac:dyDescent="0.35">
      <c r="A10" s="107"/>
      <c r="B10" s="134"/>
      <c r="C10" s="133">
        <v>114</v>
      </c>
      <c r="D10" s="178" t="s">
        <v>46</v>
      </c>
      <c r="E10" s="215" t="s">
        <v>52</v>
      </c>
      <c r="F10" s="278">
        <v>200</v>
      </c>
      <c r="G10" s="169"/>
      <c r="H10" s="237">
        <v>0</v>
      </c>
      <c r="I10" s="15">
        <v>0</v>
      </c>
      <c r="J10" s="41">
        <v>7.27</v>
      </c>
      <c r="K10" s="253">
        <v>28.73</v>
      </c>
      <c r="L10" s="188">
        <v>0</v>
      </c>
      <c r="M10" s="237">
        <v>0</v>
      </c>
      <c r="N10" s="15">
        <v>0</v>
      </c>
      <c r="O10" s="15">
        <v>0</v>
      </c>
      <c r="P10" s="41">
        <v>0</v>
      </c>
      <c r="Q10" s="23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85">
        <v>119</v>
      </c>
      <c r="D11" s="152" t="s">
        <v>14</v>
      </c>
      <c r="E11" s="208" t="s">
        <v>55</v>
      </c>
      <c r="F11" s="134">
        <v>45</v>
      </c>
      <c r="G11" s="100"/>
      <c r="H11" s="271">
        <v>3.42</v>
      </c>
      <c r="I11" s="20">
        <v>0.36</v>
      </c>
      <c r="J11" s="46">
        <v>22.14</v>
      </c>
      <c r="K11" s="270">
        <v>105.75</v>
      </c>
      <c r="L11" s="191">
        <v>0.05</v>
      </c>
      <c r="M11" s="271">
        <v>0.01</v>
      </c>
      <c r="N11" s="20">
        <v>0</v>
      </c>
      <c r="O11" s="20">
        <v>0</v>
      </c>
      <c r="P11" s="46">
        <v>0</v>
      </c>
      <c r="Q11" s="271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7"/>
      <c r="B12" s="134"/>
      <c r="C12" s="168">
        <v>120</v>
      </c>
      <c r="D12" s="152" t="s">
        <v>15</v>
      </c>
      <c r="E12" s="208" t="s">
        <v>47</v>
      </c>
      <c r="F12" s="133">
        <v>25</v>
      </c>
      <c r="G12" s="129"/>
      <c r="H12" s="237">
        <v>1.65</v>
      </c>
      <c r="I12" s="15">
        <v>0.3</v>
      </c>
      <c r="J12" s="41">
        <v>10.050000000000001</v>
      </c>
      <c r="K12" s="253">
        <v>49.5</v>
      </c>
      <c r="L12" s="188">
        <v>0.04</v>
      </c>
      <c r="M12" s="237">
        <v>0.02</v>
      </c>
      <c r="N12" s="15">
        <v>0</v>
      </c>
      <c r="O12" s="15">
        <v>0</v>
      </c>
      <c r="P12" s="41">
        <v>0</v>
      </c>
      <c r="Q12" s="23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81" t="s">
        <v>72</v>
      </c>
      <c r="C13" s="497"/>
      <c r="D13" s="545"/>
      <c r="E13" s="539" t="s">
        <v>20</v>
      </c>
      <c r="F13" s="416" t="e">
        <f>F6+F7+#REF!+#REF!+F10+F11+F12</f>
        <v>#REF!</v>
      </c>
      <c r="G13" s="523"/>
      <c r="H13" s="410" t="e">
        <f>H6+H7+#REF!+#REF!+H10+H11+H12</f>
        <v>#REF!</v>
      </c>
      <c r="I13" s="411" t="e">
        <f>I6+I7+#REF!+#REF!+I10+I11+I12</f>
        <v>#REF!</v>
      </c>
      <c r="J13" s="412" t="e">
        <f>J6+J7+#REF!+#REF!+J10+J11+J12</f>
        <v>#REF!</v>
      </c>
      <c r="K13" s="451" t="e">
        <f>K6+K7+#REF!+#REF!+K10+K11+K12</f>
        <v>#REF!</v>
      </c>
      <c r="L13" s="291" t="e">
        <f>L6+L7+#REF!+#REF!+L10+L11+L12</f>
        <v>#REF!</v>
      </c>
      <c r="M13" s="410" t="e">
        <f>M6+M7+#REF!+#REF!+M10+M11+M12</f>
        <v>#REF!</v>
      </c>
      <c r="N13" s="411" t="e">
        <f>N6+N7+#REF!+#REF!+N10+N11+N12</f>
        <v>#REF!</v>
      </c>
      <c r="O13" s="411" t="e">
        <f>O6+O7+#REF!+#REF!+O10+O11+O12</f>
        <v>#REF!</v>
      </c>
      <c r="P13" s="412" t="e">
        <f>P6+P7+#REF!+#REF!+P10+P11+P12</f>
        <v>#REF!</v>
      </c>
      <c r="Q13" s="410" t="e">
        <f>Q6+Q7+#REF!+#REF!+Q10+Q11+Q12</f>
        <v>#REF!</v>
      </c>
      <c r="R13" s="411" t="e">
        <f>R6+R7+#REF!+#REF!+R10+R11+R12</f>
        <v>#REF!</v>
      </c>
      <c r="S13" s="411" t="e">
        <f>S6+S7+#REF!+#REF!+S10+S11+S12</f>
        <v>#REF!</v>
      </c>
      <c r="T13" s="411" t="e">
        <f>T6+T7+#REF!+#REF!+T10+T11+T12</f>
        <v>#REF!</v>
      </c>
      <c r="U13" s="411" t="e">
        <f>U6+U7+#REF!+#REF!+U10+U11+U12</f>
        <v>#REF!</v>
      </c>
      <c r="V13" s="411" t="e">
        <f>V6+V7+#REF!+#REF!+V10+V11+V12</f>
        <v>#REF!</v>
      </c>
      <c r="W13" s="411" t="e">
        <f>W6+W7+#REF!+#REF!+W10+W11+W12</f>
        <v>#REF!</v>
      </c>
      <c r="X13" s="412" t="e">
        <f>X6+X7+#REF!+#REF!+X10+X11+X12</f>
        <v>#REF!</v>
      </c>
    </row>
    <row r="14" spans="1:24" s="36" customFormat="1" ht="26.5" customHeight="1" x14ac:dyDescent="0.35">
      <c r="A14" s="106"/>
      <c r="B14" s="235" t="s">
        <v>74</v>
      </c>
      <c r="C14" s="516"/>
      <c r="D14" s="546"/>
      <c r="E14" s="542" t="s">
        <v>20</v>
      </c>
      <c r="F14" s="290">
        <f>F6+F7+F8+F9+F10+F11+F12</f>
        <v>770</v>
      </c>
      <c r="G14" s="460"/>
      <c r="H14" s="887">
        <f t="shared" ref="H14:X14" si="0">H6+H7+H8+H9+H10+H11+H12</f>
        <v>35.07</v>
      </c>
      <c r="I14" s="888">
        <f t="shared" si="0"/>
        <v>33.769999999999996</v>
      </c>
      <c r="J14" s="886">
        <f t="shared" si="0"/>
        <v>77.39</v>
      </c>
      <c r="K14" s="445">
        <f t="shared" si="0"/>
        <v>750.79</v>
      </c>
      <c r="L14" s="289">
        <f t="shared" si="0"/>
        <v>0.38999999999999996</v>
      </c>
      <c r="M14" s="887">
        <f t="shared" si="0"/>
        <v>0.39</v>
      </c>
      <c r="N14" s="888">
        <f t="shared" si="0"/>
        <v>28.04</v>
      </c>
      <c r="O14" s="888">
        <f t="shared" si="0"/>
        <v>212.8</v>
      </c>
      <c r="P14" s="886">
        <f t="shared" si="0"/>
        <v>0.16</v>
      </c>
      <c r="Q14" s="887">
        <f t="shared" si="0"/>
        <v>118.22</v>
      </c>
      <c r="R14" s="888">
        <f t="shared" si="0"/>
        <v>432.17999999999995</v>
      </c>
      <c r="S14" s="888">
        <f t="shared" si="0"/>
        <v>106.74</v>
      </c>
      <c r="T14" s="888">
        <f t="shared" si="0"/>
        <v>6.129999999999999</v>
      </c>
      <c r="U14" s="888">
        <f t="shared" si="0"/>
        <v>1610.9099999999999</v>
      </c>
      <c r="V14" s="888">
        <f t="shared" si="0"/>
        <v>2.2000000000000002E-2</v>
      </c>
      <c r="W14" s="888">
        <f t="shared" si="0"/>
        <v>5.0000000000000001E-3</v>
      </c>
      <c r="X14" s="886">
        <f t="shared" si="0"/>
        <v>6.7460000000000004</v>
      </c>
    </row>
    <row r="15" spans="1:24" s="36" customFormat="1" ht="26.5" customHeight="1" x14ac:dyDescent="0.35">
      <c r="A15" s="106"/>
      <c r="B15" s="234" t="s">
        <v>72</v>
      </c>
      <c r="C15" s="497"/>
      <c r="D15" s="545"/>
      <c r="E15" s="540" t="s">
        <v>21</v>
      </c>
      <c r="F15" s="234"/>
      <c r="G15" s="488"/>
      <c r="H15" s="197"/>
      <c r="I15" s="22"/>
      <c r="J15" s="61"/>
      <c r="K15" s="494" t="e">
        <f>K13/23.5</f>
        <v>#REF!</v>
      </c>
      <c r="L15" s="234"/>
      <c r="M15" s="197"/>
      <c r="N15" s="22"/>
      <c r="O15" s="22"/>
      <c r="P15" s="6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519"/>
      <c r="D16" s="547"/>
      <c r="E16" s="543" t="s">
        <v>21</v>
      </c>
      <c r="F16" s="184"/>
      <c r="G16" s="166"/>
      <c r="H16" s="421"/>
      <c r="I16" s="422"/>
      <c r="J16" s="423"/>
      <c r="K16" s="548">
        <f>K14/23.5</f>
        <v>31.948510638297872</v>
      </c>
      <c r="L16" s="184"/>
      <c r="M16" s="421"/>
      <c r="N16" s="422"/>
      <c r="O16" s="422"/>
      <c r="P16" s="423"/>
      <c r="Q16" s="421"/>
      <c r="R16" s="422"/>
      <c r="S16" s="422"/>
      <c r="T16" s="422"/>
      <c r="U16" s="422"/>
      <c r="V16" s="422"/>
      <c r="W16" s="422"/>
      <c r="X16" s="423"/>
    </row>
    <row r="17" spans="1:19" ht="15.5" x14ac:dyDescent="0.35">
      <c r="A17" s="9"/>
      <c r="B17" s="821"/>
      <c r="C17" s="226"/>
      <c r="D17" s="233"/>
      <c r="E17" s="28"/>
      <c r="F17" s="28"/>
      <c r="G17" s="211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20" spans="1:19" x14ac:dyDescent="0.35">
      <c r="A20" s="625" t="s">
        <v>64</v>
      </c>
      <c r="B20" s="833"/>
      <c r="C20" s="626"/>
      <c r="D20" s="627"/>
    </row>
    <row r="21" spans="1:19" x14ac:dyDescent="0.35">
      <c r="A21" s="628" t="s">
        <v>65</v>
      </c>
      <c r="B21" s="829"/>
      <c r="C21" s="629"/>
      <c r="D21" s="62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9"/>
      <c r="D2" s="231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631" t="s">
        <v>39</v>
      </c>
      <c r="D4" s="247"/>
      <c r="E4" s="682"/>
      <c r="F4" s="632"/>
      <c r="G4" s="631"/>
      <c r="H4" s="798" t="s">
        <v>22</v>
      </c>
      <c r="I4" s="799"/>
      <c r="J4" s="809"/>
      <c r="K4" s="701" t="s">
        <v>23</v>
      </c>
      <c r="L4" s="916" t="s">
        <v>24</v>
      </c>
      <c r="M4" s="917"/>
      <c r="N4" s="933"/>
      <c r="O4" s="933"/>
      <c r="P4" s="934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3" t="s">
        <v>41</v>
      </c>
      <c r="E5" s="98" t="s">
        <v>38</v>
      </c>
      <c r="F5" s="476" t="s">
        <v>26</v>
      </c>
      <c r="G5" s="98" t="s">
        <v>37</v>
      </c>
      <c r="H5" s="127" t="s">
        <v>27</v>
      </c>
      <c r="I5" s="476" t="s">
        <v>28</v>
      </c>
      <c r="J5" s="98" t="s">
        <v>29</v>
      </c>
      <c r="K5" s="714" t="s">
        <v>30</v>
      </c>
      <c r="L5" s="66" t="s">
        <v>31</v>
      </c>
      <c r="M5" s="127" t="s">
        <v>108</v>
      </c>
      <c r="N5" s="476" t="s">
        <v>32</v>
      </c>
      <c r="O5" s="810" t="s">
        <v>109</v>
      </c>
      <c r="P5" s="476" t="s">
        <v>110</v>
      </c>
      <c r="Q5" s="98" t="s">
        <v>33</v>
      </c>
      <c r="R5" s="476" t="s">
        <v>34</v>
      </c>
      <c r="S5" s="98" t="s">
        <v>35</v>
      </c>
      <c r="T5" s="476" t="s">
        <v>36</v>
      </c>
      <c r="U5" s="788" t="s">
        <v>111</v>
      </c>
      <c r="V5" s="788" t="s">
        <v>112</v>
      </c>
      <c r="W5" s="788" t="s">
        <v>113</v>
      </c>
      <c r="X5" s="104" t="s">
        <v>114</v>
      </c>
    </row>
    <row r="6" spans="1:24" s="16" customFormat="1" ht="26.5" customHeight="1" x14ac:dyDescent="0.35">
      <c r="A6" s="145" t="s">
        <v>7</v>
      </c>
      <c r="B6" s="227"/>
      <c r="C6" s="155">
        <v>9</v>
      </c>
      <c r="D6" s="176" t="s">
        <v>19</v>
      </c>
      <c r="E6" s="369" t="s">
        <v>87</v>
      </c>
      <c r="F6" s="155">
        <v>60</v>
      </c>
      <c r="G6" s="662"/>
      <c r="H6" s="263">
        <v>1.29</v>
      </c>
      <c r="I6" s="39">
        <v>4.2699999999999996</v>
      </c>
      <c r="J6" s="40">
        <v>6.97</v>
      </c>
      <c r="K6" s="482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63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5"/>
      <c r="B7" s="88"/>
      <c r="C7" s="133">
        <v>37</v>
      </c>
      <c r="D7" s="178" t="s">
        <v>9</v>
      </c>
      <c r="E7" s="354" t="s">
        <v>98</v>
      </c>
      <c r="F7" s="224">
        <v>200</v>
      </c>
      <c r="G7" s="151"/>
      <c r="H7" s="238">
        <v>5.78</v>
      </c>
      <c r="I7" s="13">
        <v>5.5</v>
      </c>
      <c r="J7" s="43">
        <v>10.8</v>
      </c>
      <c r="K7" s="136">
        <v>115.7</v>
      </c>
      <c r="L7" s="238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6"/>
      <c r="B8" s="162"/>
      <c r="C8" s="135">
        <v>126</v>
      </c>
      <c r="D8" s="688" t="s">
        <v>10</v>
      </c>
      <c r="E8" s="623" t="s">
        <v>145</v>
      </c>
      <c r="F8" s="624">
        <v>90</v>
      </c>
      <c r="G8" s="99"/>
      <c r="H8" s="238">
        <v>18.489999999999998</v>
      </c>
      <c r="I8" s="13">
        <v>18.54</v>
      </c>
      <c r="J8" s="43">
        <v>3.59</v>
      </c>
      <c r="K8" s="149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6"/>
      <c r="B9" s="124"/>
      <c r="C9" s="133">
        <v>124</v>
      </c>
      <c r="D9" s="178" t="s">
        <v>62</v>
      </c>
      <c r="E9" s="215" t="s">
        <v>94</v>
      </c>
      <c r="F9" s="133">
        <v>150</v>
      </c>
      <c r="G9" s="129"/>
      <c r="H9" s="238">
        <v>3.93</v>
      </c>
      <c r="I9" s="13">
        <v>4.24</v>
      </c>
      <c r="J9" s="43">
        <v>21.84</v>
      </c>
      <c r="K9" s="149">
        <v>140.55000000000001</v>
      </c>
      <c r="L9" s="207">
        <v>0.11</v>
      </c>
      <c r="M9" s="207">
        <v>0.02</v>
      </c>
      <c r="N9" s="75">
        <v>0</v>
      </c>
      <c r="O9" s="75">
        <v>10</v>
      </c>
      <c r="P9" s="76">
        <v>0.06</v>
      </c>
      <c r="Q9" s="245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8" t="s">
        <v>18</v>
      </c>
      <c r="E10" s="151" t="s">
        <v>60</v>
      </c>
      <c r="F10" s="133">
        <v>200</v>
      </c>
      <c r="G10" s="641"/>
      <c r="H10" s="237">
        <v>0.2</v>
      </c>
      <c r="I10" s="15">
        <v>0</v>
      </c>
      <c r="J10" s="41">
        <v>15.02</v>
      </c>
      <c r="K10" s="195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7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7"/>
      <c r="B11" s="122"/>
      <c r="C11" s="136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8" t="s">
        <v>15</v>
      </c>
      <c r="E12" s="151" t="s">
        <v>47</v>
      </c>
      <c r="F12" s="168">
        <v>20</v>
      </c>
      <c r="G12" s="168"/>
      <c r="H12" s="271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62"/>
      <c r="C13" s="139"/>
      <c r="D13" s="471"/>
      <c r="E13" s="157" t="s">
        <v>20</v>
      </c>
      <c r="F13" s="288">
        <f>SUM(F6:F12)</f>
        <v>740</v>
      </c>
      <c r="G13" s="256"/>
      <c r="H13" s="198">
        <f t="shared" ref="H13:J13" si="0">SUM(H6:H12)</f>
        <v>32.529999999999994</v>
      </c>
      <c r="I13" s="34">
        <f t="shared" si="0"/>
        <v>32.949999999999996</v>
      </c>
      <c r="J13" s="63">
        <f t="shared" si="0"/>
        <v>76.099999999999994</v>
      </c>
      <c r="K13" s="364">
        <f>SUM(K6:K12)</f>
        <v>733.2</v>
      </c>
      <c r="L13" s="198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3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3">
        <f t="shared" si="1"/>
        <v>3.02</v>
      </c>
    </row>
    <row r="14" spans="1:24" s="36" customFormat="1" ht="26.5" customHeight="1" thickBot="1" x14ac:dyDescent="0.4">
      <c r="A14" s="146"/>
      <c r="B14" s="244"/>
      <c r="C14" s="140"/>
      <c r="D14" s="472"/>
      <c r="E14" s="158" t="s">
        <v>21</v>
      </c>
      <c r="F14" s="137"/>
      <c r="G14" s="204"/>
      <c r="H14" s="200"/>
      <c r="I14" s="51"/>
      <c r="J14" s="117"/>
      <c r="K14" s="390">
        <f>K13/23.5</f>
        <v>31.200000000000003</v>
      </c>
      <c r="L14" s="200"/>
      <c r="M14" s="156"/>
      <c r="N14" s="51"/>
      <c r="O14" s="51"/>
      <c r="P14" s="117"/>
      <c r="Q14" s="156"/>
      <c r="R14" s="51"/>
      <c r="S14" s="51"/>
      <c r="T14" s="51"/>
      <c r="U14" s="51"/>
      <c r="V14" s="51"/>
      <c r="W14" s="51"/>
      <c r="X14" s="117"/>
    </row>
    <row r="15" spans="1:24" ht="15.5" x14ac:dyDescent="0.35">
      <c r="A15" s="9"/>
      <c r="B15" s="225"/>
      <c r="C15" s="226"/>
      <c r="D15" s="233"/>
      <c r="E15" s="28"/>
      <c r="F15" s="28"/>
      <c r="G15" s="211"/>
      <c r="H15" s="212"/>
      <c r="I15" s="211"/>
      <c r="J15" s="28"/>
      <c r="K15" s="213"/>
      <c r="L15" s="28"/>
      <c r="M15" s="28"/>
      <c r="N15" s="28"/>
      <c r="O15" s="214"/>
      <c r="P15" s="214"/>
      <c r="Q15" s="214"/>
      <c r="R15" s="214"/>
      <c r="S15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zoomScale="46" zoomScaleNormal="46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9"/>
      <c r="D2" s="231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7"/>
      <c r="C4" s="631" t="s">
        <v>39</v>
      </c>
      <c r="D4" s="247"/>
      <c r="E4" s="682"/>
      <c r="F4" s="632"/>
      <c r="G4" s="631"/>
      <c r="H4" s="798" t="s">
        <v>22</v>
      </c>
      <c r="I4" s="799"/>
      <c r="J4" s="800"/>
      <c r="K4" s="637" t="s">
        <v>23</v>
      </c>
      <c r="L4" s="909" t="s">
        <v>24</v>
      </c>
      <c r="M4" s="910"/>
      <c r="N4" s="911"/>
      <c r="O4" s="935"/>
      <c r="P4" s="936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3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76" t="s">
        <v>28</v>
      </c>
      <c r="J5" s="760" t="s">
        <v>29</v>
      </c>
      <c r="K5" s="638" t="s">
        <v>30</v>
      </c>
      <c r="L5" s="345" t="s">
        <v>31</v>
      </c>
      <c r="M5" s="345" t="s">
        <v>108</v>
      </c>
      <c r="N5" s="811" t="s">
        <v>32</v>
      </c>
      <c r="O5" s="806" t="s">
        <v>109</v>
      </c>
      <c r="P5" s="476" t="s">
        <v>110</v>
      </c>
      <c r="Q5" s="98" t="s">
        <v>33</v>
      </c>
      <c r="R5" s="476" t="s">
        <v>34</v>
      </c>
      <c r="S5" s="98" t="s">
        <v>35</v>
      </c>
      <c r="T5" s="476" t="s">
        <v>36</v>
      </c>
      <c r="U5" s="788" t="s">
        <v>111</v>
      </c>
      <c r="V5" s="788" t="s">
        <v>112</v>
      </c>
      <c r="W5" s="788" t="s">
        <v>113</v>
      </c>
      <c r="X5" s="104" t="s">
        <v>114</v>
      </c>
    </row>
    <row r="6" spans="1:24" s="16" customFormat="1" ht="26.5" customHeight="1" x14ac:dyDescent="0.35">
      <c r="A6" s="105" t="s">
        <v>7</v>
      </c>
      <c r="B6" s="272"/>
      <c r="C6" s="138">
        <v>25</v>
      </c>
      <c r="D6" s="639" t="s">
        <v>19</v>
      </c>
      <c r="E6" s="334" t="s">
        <v>50</v>
      </c>
      <c r="F6" s="349">
        <v>150</v>
      </c>
      <c r="G6" s="138"/>
      <c r="H6" s="38">
        <v>0.6</v>
      </c>
      <c r="I6" s="39">
        <v>0.45</v>
      </c>
      <c r="J6" s="42">
        <v>15.45</v>
      </c>
      <c r="K6" s="190">
        <v>70.5</v>
      </c>
      <c r="L6" s="263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05"/>
      <c r="B7" s="88"/>
      <c r="C7" s="135">
        <v>32</v>
      </c>
      <c r="D7" s="318" t="s">
        <v>9</v>
      </c>
      <c r="E7" s="282" t="s">
        <v>53</v>
      </c>
      <c r="F7" s="624">
        <v>200</v>
      </c>
      <c r="G7" s="148"/>
      <c r="H7" s="238">
        <v>5.88</v>
      </c>
      <c r="I7" s="13">
        <v>8.82</v>
      </c>
      <c r="J7" s="43">
        <v>9.6</v>
      </c>
      <c r="K7" s="149">
        <v>142.19999999999999</v>
      </c>
      <c r="L7" s="238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06"/>
      <c r="B8" s="162"/>
      <c r="C8" s="264">
        <v>177</v>
      </c>
      <c r="D8" s="151" t="s">
        <v>10</v>
      </c>
      <c r="E8" s="173" t="s">
        <v>148</v>
      </c>
      <c r="F8" s="133">
        <v>90</v>
      </c>
      <c r="G8" s="147"/>
      <c r="H8" s="237">
        <v>15.77</v>
      </c>
      <c r="I8" s="15">
        <v>13.36</v>
      </c>
      <c r="J8" s="41">
        <v>1.61</v>
      </c>
      <c r="K8" s="195">
        <v>190.47</v>
      </c>
      <c r="L8" s="23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06"/>
      <c r="B9" s="124"/>
      <c r="C9" s="169">
        <v>54</v>
      </c>
      <c r="D9" s="151" t="s">
        <v>84</v>
      </c>
      <c r="E9" s="173" t="s">
        <v>43</v>
      </c>
      <c r="F9" s="133">
        <v>150</v>
      </c>
      <c r="G9" s="147"/>
      <c r="H9" s="238">
        <v>7.26</v>
      </c>
      <c r="I9" s="13">
        <v>4.96</v>
      </c>
      <c r="J9" s="43">
        <v>31.76</v>
      </c>
      <c r="K9" s="149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07"/>
      <c r="B10" s="122"/>
      <c r="C10" s="286">
        <v>104</v>
      </c>
      <c r="D10" s="151" t="s">
        <v>18</v>
      </c>
      <c r="E10" s="173" t="s">
        <v>77</v>
      </c>
      <c r="F10" s="133">
        <v>200</v>
      </c>
      <c r="G10" s="715"/>
      <c r="H10" s="237">
        <v>0</v>
      </c>
      <c r="I10" s="15">
        <v>0</v>
      </c>
      <c r="J10" s="41">
        <v>14.16</v>
      </c>
      <c r="K10" s="195">
        <v>55.48</v>
      </c>
      <c r="L10" s="237">
        <v>0.09</v>
      </c>
      <c r="M10" s="17">
        <v>0.1</v>
      </c>
      <c r="N10" s="15">
        <v>2.94</v>
      </c>
      <c r="O10" s="15">
        <v>80</v>
      </c>
      <c r="P10" s="18">
        <v>0.96</v>
      </c>
      <c r="Q10" s="23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22"/>
      <c r="C11" s="286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7"/>
      <c r="B12" s="135"/>
      <c r="C12" s="169">
        <v>120</v>
      </c>
      <c r="D12" s="151" t="s">
        <v>15</v>
      </c>
      <c r="E12" s="178" t="s">
        <v>47</v>
      </c>
      <c r="F12" s="168">
        <v>20</v>
      </c>
      <c r="G12" s="168"/>
      <c r="H12" s="271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62"/>
      <c r="C13" s="170"/>
      <c r="D13" s="381"/>
      <c r="E13" s="179" t="s">
        <v>20</v>
      </c>
      <c r="F13" s="192">
        <f>SUM(F6:F12)</f>
        <v>830</v>
      </c>
      <c r="G13" s="257"/>
      <c r="H13" s="198">
        <f t="shared" ref="H13:X13" si="0">SUM(H6:H12)</f>
        <v>32.349999999999994</v>
      </c>
      <c r="I13" s="34">
        <f t="shared" si="0"/>
        <v>27.99</v>
      </c>
      <c r="J13" s="63">
        <f t="shared" si="0"/>
        <v>90.460000000000008</v>
      </c>
      <c r="K13" s="388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64">
        <f t="shared" si="0"/>
        <v>1.0899999999999999</v>
      </c>
      <c r="Q13" s="198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3">
        <f t="shared" si="0"/>
        <v>3.056</v>
      </c>
    </row>
    <row r="14" spans="1:24" s="36" customFormat="1" ht="26.5" customHeight="1" thickBot="1" x14ac:dyDescent="0.4">
      <c r="A14" s="146"/>
      <c r="B14" s="244"/>
      <c r="C14" s="171"/>
      <c r="D14" s="454"/>
      <c r="E14" s="180" t="s">
        <v>21</v>
      </c>
      <c r="F14" s="137"/>
      <c r="G14" s="265"/>
      <c r="H14" s="200"/>
      <c r="I14" s="51"/>
      <c r="J14" s="117"/>
      <c r="K14" s="456">
        <f>K13/23.5</f>
        <v>31.663404255319151</v>
      </c>
      <c r="L14" s="156"/>
      <c r="M14" s="156"/>
      <c r="N14" s="51"/>
      <c r="O14" s="51"/>
      <c r="P14" s="128"/>
      <c r="Q14" s="200"/>
      <c r="R14" s="51"/>
      <c r="S14" s="51"/>
      <c r="T14" s="51"/>
      <c r="U14" s="51"/>
      <c r="V14" s="51"/>
      <c r="W14" s="51"/>
      <c r="X14" s="117"/>
    </row>
    <row r="15" spans="1:24" ht="15.5" x14ac:dyDescent="0.35">
      <c r="A15" s="9"/>
      <c r="B15" s="225"/>
      <c r="C15" s="226"/>
      <c r="D15" s="233"/>
      <c r="E15" s="28"/>
      <c r="F15" s="28"/>
      <c r="G15" s="211"/>
      <c r="H15" s="212"/>
      <c r="I15" s="211"/>
      <c r="J15" s="28"/>
      <c r="K15" s="213"/>
      <c r="L15" s="28"/>
      <c r="M15" s="28"/>
      <c r="N15" s="28"/>
      <c r="O15" s="214"/>
      <c r="P15" s="214"/>
      <c r="Q15" s="214"/>
      <c r="R15" s="214"/>
      <c r="S15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28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27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919"/>
      <c r="C4" s="375" t="s">
        <v>39</v>
      </c>
      <c r="D4" s="921" t="s">
        <v>41</v>
      </c>
      <c r="E4" s="172"/>
      <c r="F4" s="376"/>
      <c r="G4" s="375"/>
      <c r="H4" s="284" t="s">
        <v>22</v>
      </c>
      <c r="I4" s="310"/>
      <c r="J4" s="252"/>
      <c r="K4" s="186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142" t="s">
        <v>0</v>
      </c>
      <c r="B5" s="920"/>
      <c r="C5" s="98" t="s">
        <v>40</v>
      </c>
      <c r="D5" s="922"/>
      <c r="E5" s="486" t="s">
        <v>38</v>
      </c>
      <c r="F5" s="104" t="s">
        <v>26</v>
      </c>
      <c r="G5" s="98" t="s">
        <v>37</v>
      </c>
      <c r="H5" s="565" t="s">
        <v>27</v>
      </c>
      <c r="I5" s="498" t="s">
        <v>28</v>
      </c>
      <c r="J5" s="500" t="s">
        <v>29</v>
      </c>
      <c r="K5" s="187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499" t="s">
        <v>110</v>
      </c>
      <c r="Q5" s="499" t="s">
        <v>33</v>
      </c>
      <c r="R5" s="499" t="s">
        <v>34</v>
      </c>
      <c r="S5" s="499" t="s">
        <v>35</v>
      </c>
      <c r="T5" s="499" t="s">
        <v>36</v>
      </c>
      <c r="U5" s="499" t="s">
        <v>111</v>
      </c>
      <c r="V5" s="499" t="s">
        <v>112</v>
      </c>
      <c r="W5" s="499" t="s">
        <v>113</v>
      </c>
      <c r="X5" s="571" t="s">
        <v>114</v>
      </c>
    </row>
    <row r="6" spans="1:24" s="16" customFormat="1" ht="26.5" customHeight="1" x14ac:dyDescent="0.35">
      <c r="A6" s="105" t="s">
        <v>6</v>
      </c>
      <c r="B6" s="216"/>
      <c r="C6" s="344">
        <v>2</v>
      </c>
      <c r="D6" s="652" t="s">
        <v>19</v>
      </c>
      <c r="E6" s="382" t="s">
        <v>160</v>
      </c>
      <c r="F6" s="564">
        <v>15</v>
      </c>
      <c r="G6" s="296"/>
      <c r="H6" s="263">
        <v>0.12</v>
      </c>
      <c r="I6" s="39">
        <v>10.88</v>
      </c>
      <c r="J6" s="40">
        <v>0.19</v>
      </c>
      <c r="K6" s="434">
        <v>99.15</v>
      </c>
      <c r="L6" s="263">
        <v>0</v>
      </c>
      <c r="M6" s="39">
        <v>0.02</v>
      </c>
      <c r="N6" s="39">
        <v>0</v>
      </c>
      <c r="O6" s="39">
        <v>70</v>
      </c>
      <c r="P6" s="42">
        <v>0.19</v>
      </c>
      <c r="Q6" s="263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5"/>
      <c r="B7" s="133"/>
      <c r="C7" s="100">
        <v>253</v>
      </c>
      <c r="D7" s="563" t="s">
        <v>62</v>
      </c>
      <c r="E7" s="354" t="s">
        <v>107</v>
      </c>
      <c r="F7" s="653">
        <v>150</v>
      </c>
      <c r="G7" s="168"/>
      <c r="H7" s="245">
        <v>4.3</v>
      </c>
      <c r="I7" s="75">
        <v>4.24</v>
      </c>
      <c r="J7" s="206">
        <v>18.77</v>
      </c>
      <c r="K7" s="370">
        <v>129.54</v>
      </c>
      <c r="L7" s="245">
        <v>0.11</v>
      </c>
      <c r="M7" s="75">
        <v>0.06</v>
      </c>
      <c r="N7" s="75">
        <v>0</v>
      </c>
      <c r="O7" s="75">
        <v>10</v>
      </c>
      <c r="P7" s="76">
        <v>0.06</v>
      </c>
      <c r="Q7" s="245">
        <v>8.69</v>
      </c>
      <c r="R7" s="75">
        <v>94.9</v>
      </c>
      <c r="S7" s="75">
        <v>62.72</v>
      </c>
      <c r="T7" s="75">
        <v>2.12</v>
      </c>
      <c r="U7" s="75">
        <v>114.82</v>
      </c>
      <c r="V7" s="75">
        <v>1E-3</v>
      </c>
      <c r="W7" s="75">
        <v>1E-3</v>
      </c>
      <c r="X7" s="206">
        <v>0.01</v>
      </c>
    </row>
    <row r="8" spans="1:24" s="16" customFormat="1" ht="44.25" customHeight="1" x14ac:dyDescent="0.35">
      <c r="A8" s="105"/>
      <c r="B8" s="483" t="s">
        <v>72</v>
      </c>
      <c r="C8" s="436">
        <v>240</v>
      </c>
      <c r="D8" s="654" t="s">
        <v>10</v>
      </c>
      <c r="E8" s="573" t="s">
        <v>115</v>
      </c>
      <c r="F8" s="572">
        <v>90</v>
      </c>
      <c r="G8" s="436"/>
      <c r="H8" s="303">
        <v>20.170000000000002</v>
      </c>
      <c r="I8" s="59">
        <v>20.309999999999999</v>
      </c>
      <c r="J8" s="60">
        <v>2.09</v>
      </c>
      <c r="K8" s="436">
        <v>274</v>
      </c>
      <c r="L8" s="303">
        <v>7.0000000000000007E-2</v>
      </c>
      <c r="M8" s="59">
        <v>0.18</v>
      </c>
      <c r="N8" s="59">
        <v>1.5</v>
      </c>
      <c r="O8" s="59">
        <v>225</v>
      </c>
      <c r="P8" s="112">
        <v>0.42</v>
      </c>
      <c r="Q8" s="303">
        <v>157.65</v>
      </c>
      <c r="R8" s="59">
        <v>222.58</v>
      </c>
      <c r="S8" s="59">
        <v>26.64</v>
      </c>
      <c r="T8" s="59">
        <v>1.51</v>
      </c>
      <c r="U8" s="59">
        <v>237.86</v>
      </c>
      <c r="V8" s="59">
        <v>0</v>
      </c>
      <c r="W8" s="59">
        <v>0</v>
      </c>
      <c r="X8" s="60">
        <v>0.1</v>
      </c>
    </row>
    <row r="9" spans="1:24" s="16" customFormat="1" ht="22.5" customHeight="1" x14ac:dyDescent="0.35">
      <c r="A9" s="105"/>
      <c r="B9" s="182" t="s">
        <v>119</v>
      </c>
      <c r="C9" s="165">
        <v>177</v>
      </c>
      <c r="D9" s="437" t="s">
        <v>10</v>
      </c>
      <c r="E9" s="437" t="s">
        <v>170</v>
      </c>
      <c r="F9" s="665">
        <v>90</v>
      </c>
      <c r="G9" s="185"/>
      <c r="H9" s="239">
        <v>15.77</v>
      </c>
      <c r="I9" s="62">
        <v>13.36</v>
      </c>
      <c r="J9" s="110">
        <v>1.61</v>
      </c>
      <c r="K9" s="389">
        <v>190.47</v>
      </c>
      <c r="L9" s="239">
        <v>7.0000000000000007E-2</v>
      </c>
      <c r="M9" s="62">
        <v>0.12</v>
      </c>
      <c r="N9" s="62">
        <v>1.7</v>
      </c>
      <c r="O9" s="62">
        <v>110</v>
      </c>
      <c r="P9" s="481">
        <v>0.01</v>
      </c>
      <c r="Q9" s="239">
        <v>20.18</v>
      </c>
      <c r="R9" s="62">
        <v>132.25</v>
      </c>
      <c r="S9" s="62">
        <v>19.47</v>
      </c>
      <c r="T9" s="62">
        <v>1.1399999999999999</v>
      </c>
      <c r="U9" s="62">
        <v>222.69</v>
      </c>
      <c r="V9" s="62">
        <v>4.3099999999999996E-3</v>
      </c>
      <c r="W9" s="62">
        <v>2.3000000000000001E-4</v>
      </c>
      <c r="X9" s="110">
        <v>0.1</v>
      </c>
    </row>
    <row r="10" spans="1:24" s="16" customFormat="1" ht="37.5" customHeight="1" x14ac:dyDescent="0.35">
      <c r="A10" s="105"/>
      <c r="B10" s="133"/>
      <c r="C10" s="99">
        <v>104</v>
      </c>
      <c r="D10" s="656" t="s">
        <v>18</v>
      </c>
      <c r="E10" s="623" t="s">
        <v>138</v>
      </c>
      <c r="F10" s="582">
        <v>200</v>
      </c>
      <c r="G10" s="99"/>
      <c r="H10" s="237">
        <v>0</v>
      </c>
      <c r="I10" s="15">
        <v>0</v>
      </c>
      <c r="J10" s="41">
        <v>14.16</v>
      </c>
      <c r="K10" s="253">
        <v>55.48</v>
      </c>
      <c r="L10" s="237">
        <v>0.09</v>
      </c>
      <c r="M10" s="15">
        <v>0.1</v>
      </c>
      <c r="N10" s="15">
        <v>2.94</v>
      </c>
      <c r="O10" s="15">
        <v>80</v>
      </c>
      <c r="P10" s="18">
        <v>0.96</v>
      </c>
      <c r="Q10" s="23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5"/>
      <c r="B11" s="133"/>
      <c r="C11" s="101">
        <v>119</v>
      </c>
      <c r="D11" s="558" t="s">
        <v>14</v>
      </c>
      <c r="E11" s="151" t="s">
        <v>55</v>
      </c>
      <c r="F11" s="147">
        <v>25</v>
      </c>
      <c r="G11" s="129"/>
      <c r="H11" s="237">
        <v>1.9</v>
      </c>
      <c r="I11" s="15">
        <v>0.2</v>
      </c>
      <c r="J11" s="41">
        <v>12.3</v>
      </c>
      <c r="K11" s="254">
        <v>58.75</v>
      </c>
      <c r="L11" s="271">
        <v>0.03</v>
      </c>
      <c r="M11" s="20">
        <v>0.01</v>
      </c>
      <c r="N11" s="20">
        <v>0</v>
      </c>
      <c r="O11" s="20">
        <v>0</v>
      </c>
      <c r="P11" s="21">
        <v>0</v>
      </c>
      <c r="Q11" s="27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5"/>
      <c r="B12" s="133"/>
      <c r="C12" s="129">
        <v>120</v>
      </c>
      <c r="D12" s="558" t="s">
        <v>15</v>
      </c>
      <c r="E12" s="151" t="s">
        <v>47</v>
      </c>
      <c r="F12" s="147">
        <v>20</v>
      </c>
      <c r="G12" s="129"/>
      <c r="H12" s="237">
        <v>1.32</v>
      </c>
      <c r="I12" s="15">
        <v>0.24</v>
      </c>
      <c r="J12" s="41">
        <v>8.0399999999999991</v>
      </c>
      <c r="K12" s="254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5"/>
      <c r="B13" s="181" t="s">
        <v>72</v>
      </c>
      <c r="C13" s="164"/>
      <c r="D13" s="657"/>
      <c r="E13" s="300" t="s">
        <v>20</v>
      </c>
      <c r="F13" s="553">
        <f>F6+F7+F8+F10+F11+F12</f>
        <v>500</v>
      </c>
      <c r="G13" s="451"/>
      <c r="H13" s="197">
        <f t="shared" ref="H13:X13" si="0">H6+H7+H8+H10+H11+H12</f>
        <v>27.810000000000002</v>
      </c>
      <c r="I13" s="22">
        <f t="shared" si="0"/>
        <v>35.870000000000005</v>
      </c>
      <c r="J13" s="61">
        <f t="shared" si="0"/>
        <v>55.550000000000004</v>
      </c>
      <c r="K13" s="451">
        <f t="shared" si="0"/>
        <v>656.52</v>
      </c>
      <c r="L13" s="197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1">
        <f t="shared" si="0"/>
        <v>1.63</v>
      </c>
      <c r="Q13" s="197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1">
        <f t="shared" si="0"/>
        <v>3.7399999999999998</v>
      </c>
    </row>
    <row r="14" spans="1:24" s="16" customFormat="1" ht="26.5" customHeight="1" x14ac:dyDescent="0.35">
      <c r="A14" s="105"/>
      <c r="B14" s="235" t="s">
        <v>74</v>
      </c>
      <c r="C14" s="504"/>
      <c r="D14" s="658"/>
      <c r="E14" s="301" t="s">
        <v>20</v>
      </c>
      <c r="F14" s="554">
        <f>F6+F7+F9+F10+F11+F12</f>
        <v>500</v>
      </c>
      <c r="G14" s="461"/>
      <c r="H14" s="304">
        <f t="shared" ref="H14:X14" si="1">H6+H7+H9+H10+H11+H12</f>
        <v>23.409999999999997</v>
      </c>
      <c r="I14" s="54">
        <f t="shared" si="1"/>
        <v>28.919999999999998</v>
      </c>
      <c r="J14" s="70">
        <f t="shared" si="1"/>
        <v>55.07</v>
      </c>
      <c r="K14" s="461">
        <f t="shared" si="1"/>
        <v>572.99</v>
      </c>
      <c r="L14" s="304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62">
        <f t="shared" si="1"/>
        <v>1.22</v>
      </c>
      <c r="Q14" s="304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70">
        <f t="shared" si="1"/>
        <v>3.7399999999999998</v>
      </c>
    </row>
    <row r="15" spans="1:24" s="16" customFormat="1" ht="26.5" customHeight="1" x14ac:dyDescent="0.35">
      <c r="A15" s="105"/>
      <c r="B15" s="234" t="s">
        <v>72</v>
      </c>
      <c r="C15" s="488"/>
      <c r="D15" s="659"/>
      <c r="E15" s="300" t="s">
        <v>21</v>
      </c>
      <c r="F15" s="490"/>
      <c r="G15" s="488"/>
      <c r="H15" s="303"/>
      <c r="I15" s="59"/>
      <c r="J15" s="60"/>
      <c r="K15" s="574">
        <f>K13/23.5</f>
        <v>27.937021276595743</v>
      </c>
      <c r="L15" s="303"/>
      <c r="M15" s="59"/>
      <c r="N15" s="59"/>
      <c r="O15" s="59"/>
      <c r="P15" s="112"/>
      <c r="Q15" s="303"/>
      <c r="R15" s="59"/>
      <c r="S15" s="59"/>
      <c r="T15" s="59"/>
      <c r="U15" s="59"/>
      <c r="V15" s="59"/>
      <c r="W15" s="59"/>
      <c r="X15" s="60"/>
    </row>
    <row r="16" spans="1:24" s="16" customFormat="1" ht="26.5" customHeight="1" thickBot="1" x14ac:dyDescent="0.4">
      <c r="A16" s="320"/>
      <c r="B16" s="235" t="s">
        <v>74</v>
      </c>
      <c r="C16" s="166"/>
      <c r="D16" s="660"/>
      <c r="E16" s="550" t="s">
        <v>21</v>
      </c>
      <c r="F16" s="493"/>
      <c r="G16" s="661"/>
      <c r="H16" s="605"/>
      <c r="I16" s="606"/>
      <c r="J16" s="607"/>
      <c r="K16" s="332">
        <f>K14/23.5</f>
        <v>24.382553191489361</v>
      </c>
      <c r="L16" s="605"/>
      <c r="M16" s="606"/>
      <c r="N16" s="606"/>
      <c r="O16" s="606"/>
      <c r="P16" s="608"/>
      <c r="Q16" s="605"/>
      <c r="R16" s="606"/>
      <c r="S16" s="606"/>
      <c r="T16" s="606"/>
      <c r="U16" s="606"/>
      <c r="V16" s="606"/>
      <c r="W16" s="606"/>
      <c r="X16" s="607"/>
    </row>
    <row r="17" spans="1:27" s="16" customFormat="1" ht="26.5" customHeight="1" x14ac:dyDescent="0.35">
      <c r="A17" s="145" t="s">
        <v>7</v>
      </c>
      <c r="B17" s="382"/>
      <c r="C17" s="386">
        <v>135</v>
      </c>
      <c r="D17" s="861" t="s">
        <v>19</v>
      </c>
      <c r="E17" s="862" t="s">
        <v>143</v>
      </c>
      <c r="F17" s="386">
        <v>60</v>
      </c>
      <c r="G17" s="662"/>
      <c r="H17" s="331">
        <v>1.2</v>
      </c>
      <c r="I17" s="49">
        <v>5.4</v>
      </c>
      <c r="J17" s="50">
        <v>5.16</v>
      </c>
      <c r="K17" s="270">
        <v>73.2</v>
      </c>
      <c r="L17" s="331">
        <v>0.01</v>
      </c>
      <c r="M17" s="49">
        <v>0.03</v>
      </c>
      <c r="N17" s="49">
        <v>4.2</v>
      </c>
      <c r="O17" s="49">
        <v>90</v>
      </c>
      <c r="P17" s="380">
        <v>0</v>
      </c>
      <c r="Q17" s="331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3"/>
      <c r="B18" s="152"/>
      <c r="C18" s="100">
        <v>36</v>
      </c>
      <c r="D18" s="563" t="s">
        <v>9</v>
      </c>
      <c r="E18" s="354" t="s">
        <v>48</v>
      </c>
      <c r="F18" s="552">
        <v>200</v>
      </c>
      <c r="G18" s="208"/>
      <c r="H18" s="245">
        <v>4.9800000000000004</v>
      </c>
      <c r="I18" s="75">
        <v>6.07</v>
      </c>
      <c r="J18" s="206">
        <v>12.72</v>
      </c>
      <c r="K18" s="370">
        <v>125.51</v>
      </c>
      <c r="L18" s="245">
        <v>7.0000000000000007E-2</v>
      </c>
      <c r="M18" s="75">
        <v>0.08</v>
      </c>
      <c r="N18" s="75">
        <v>5.45</v>
      </c>
      <c r="O18" s="75">
        <v>100</v>
      </c>
      <c r="P18" s="76">
        <v>0.56000000000000005</v>
      </c>
      <c r="Q18" s="245">
        <v>15.47</v>
      </c>
      <c r="R18" s="75">
        <v>82.47</v>
      </c>
      <c r="S18" s="75">
        <v>21.33</v>
      </c>
      <c r="T18" s="75">
        <v>0.77</v>
      </c>
      <c r="U18" s="75">
        <v>361.18</v>
      </c>
      <c r="V18" s="75">
        <v>1.2E-2</v>
      </c>
      <c r="W18" s="75">
        <v>1E-3</v>
      </c>
      <c r="X18" s="206">
        <v>0.1</v>
      </c>
    </row>
    <row r="19" spans="1:27" s="16" customFormat="1" ht="43.5" customHeight="1" x14ac:dyDescent="0.35">
      <c r="A19" s="106"/>
      <c r="B19" s="181" t="s">
        <v>72</v>
      </c>
      <c r="C19" s="487">
        <v>259</v>
      </c>
      <c r="D19" s="663" t="s">
        <v>10</v>
      </c>
      <c r="E19" s="353" t="s">
        <v>165</v>
      </c>
      <c r="F19" s="664">
        <v>105</v>
      </c>
      <c r="G19" s="521"/>
      <c r="H19" s="405">
        <v>12.38</v>
      </c>
      <c r="I19" s="406">
        <v>10.59</v>
      </c>
      <c r="J19" s="407">
        <v>16.84</v>
      </c>
      <c r="K19" s="408">
        <v>167.46</v>
      </c>
      <c r="L19" s="405">
        <v>0.04</v>
      </c>
      <c r="M19" s="406">
        <v>0.06</v>
      </c>
      <c r="N19" s="406">
        <v>2.88</v>
      </c>
      <c r="O19" s="406">
        <v>70</v>
      </c>
      <c r="P19" s="462">
        <v>0.02</v>
      </c>
      <c r="Q19" s="405">
        <v>12.7</v>
      </c>
      <c r="R19" s="406">
        <v>145.38999999999999</v>
      </c>
      <c r="S19" s="583">
        <v>71.95</v>
      </c>
      <c r="T19" s="406">
        <v>1.22</v>
      </c>
      <c r="U19" s="406">
        <v>105.04</v>
      </c>
      <c r="V19" s="406">
        <v>6.0000000000000001E-3</v>
      </c>
      <c r="W19" s="406">
        <v>7.0000000000000001E-3</v>
      </c>
      <c r="X19" s="407">
        <v>0.12</v>
      </c>
      <c r="Z19" s="495"/>
      <c r="AA19" s="72"/>
    </row>
    <row r="20" spans="1:27" s="16" customFormat="1" ht="26.5" customHeight="1" x14ac:dyDescent="0.35">
      <c r="A20" s="106"/>
      <c r="B20" s="182" t="s">
        <v>119</v>
      </c>
      <c r="C20" s="569">
        <v>82</v>
      </c>
      <c r="D20" s="506" t="s">
        <v>10</v>
      </c>
      <c r="E20" s="580" t="s">
        <v>152</v>
      </c>
      <c r="F20" s="665">
        <v>95</v>
      </c>
      <c r="G20" s="185"/>
      <c r="H20" s="239">
        <v>24.87</v>
      </c>
      <c r="I20" s="62">
        <v>21.09</v>
      </c>
      <c r="J20" s="110">
        <v>0.72</v>
      </c>
      <c r="K20" s="389">
        <v>290.5</v>
      </c>
      <c r="L20" s="239">
        <v>0.09</v>
      </c>
      <c r="M20" s="62">
        <v>0.18</v>
      </c>
      <c r="N20" s="62">
        <v>1.1000000000000001</v>
      </c>
      <c r="O20" s="62">
        <v>40</v>
      </c>
      <c r="P20" s="481">
        <v>0.05</v>
      </c>
      <c r="Q20" s="239">
        <v>58.49</v>
      </c>
      <c r="R20" s="62">
        <v>211.13</v>
      </c>
      <c r="S20" s="62">
        <v>24.16</v>
      </c>
      <c r="T20" s="62">
        <v>1.58</v>
      </c>
      <c r="U20" s="62">
        <v>271.04000000000002</v>
      </c>
      <c r="V20" s="62">
        <v>5.0000000000000001E-3</v>
      </c>
      <c r="W20" s="62">
        <v>0</v>
      </c>
      <c r="X20" s="110">
        <v>0.15</v>
      </c>
      <c r="Z20" s="495"/>
      <c r="AA20" s="72"/>
    </row>
    <row r="21" spans="1:27" s="16" customFormat="1" ht="33" customHeight="1" x14ac:dyDescent="0.35">
      <c r="A21" s="106"/>
      <c r="B21" s="134"/>
      <c r="C21" s="148">
        <v>210</v>
      </c>
      <c r="D21" s="318" t="s">
        <v>62</v>
      </c>
      <c r="E21" s="318" t="s">
        <v>68</v>
      </c>
      <c r="F21" s="135">
        <v>150</v>
      </c>
      <c r="G21" s="99"/>
      <c r="H21" s="238">
        <v>15.82</v>
      </c>
      <c r="I21" s="13">
        <v>4.22</v>
      </c>
      <c r="J21" s="43">
        <v>32.01</v>
      </c>
      <c r="K21" s="101">
        <v>226.19</v>
      </c>
      <c r="L21" s="238">
        <v>0.47</v>
      </c>
      <c r="M21" s="71">
        <v>0.11</v>
      </c>
      <c r="N21" s="13">
        <v>0</v>
      </c>
      <c r="O21" s="13">
        <v>20</v>
      </c>
      <c r="P21" s="43">
        <v>0.06</v>
      </c>
      <c r="Q21" s="71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95"/>
      <c r="AA21" s="72"/>
    </row>
    <row r="22" spans="1:27" s="16" customFormat="1" ht="51" customHeight="1" x14ac:dyDescent="0.35">
      <c r="A22" s="106"/>
      <c r="B22" s="134"/>
      <c r="C22" s="566">
        <v>216</v>
      </c>
      <c r="D22" s="178" t="s">
        <v>18</v>
      </c>
      <c r="E22" s="215" t="s">
        <v>121</v>
      </c>
      <c r="F22" s="777">
        <v>200</v>
      </c>
      <c r="G22" s="641"/>
      <c r="H22" s="237">
        <v>0.25</v>
      </c>
      <c r="I22" s="15">
        <v>0</v>
      </c>
      <c r="J22" s="41">
        <v>12.73</v>
      </c>
      <c r="K22" s="253">
        <v>51.3</v>
      </c>
      <c r="L22" s="271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71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95"/>
      <c r="AA22" s="72"/>
    </row>
    <row r="23" spans="1:27" s="16" customFormat="1" ht="26.5" customHeight="1" x14ac:dyDescent="0.35">
      <c r="A23" s="106"/>
      <c r="B23" s="134"/>
      <c r="C23" s="370">
        <v>119</v>
      </c>
      <c r="D23" s="563" t="s">
        <v>14</v>
      </c>
      <c r="E23" s="152" t="s">
        <v>55</v>
      </c>
      <c r="F23" s="552">
        <v>45</v>
      </c>
      <c r="G23" s="168"/>
      <c r="H23" s="271">
        <v>3.42</v>
      </c>
      <c r="I23" s="20">
        <v>0.36</v>
      </c>
      <c r="J23" s="46">
        <v>22.14</v>
      </c>
      <c r="K23" s="403">
        <v>105.75</v>
      </c>
      <c r="L23" s="271">
        <v>0.05</v>
      </c>
      <c r="M23" s="20">
        <v>0.01</v>
      </c>
      <c r="N23" s="20">
        <v>0</v>
      </c>
      <c r="O23" s="20">
        <v>0</v>
      </c>
      <c r="P23" s="21">
        <v>0</v>
      </c>
      <c r="Q23" s="271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2"/>
      <c r="AA23" s="72"/>
    </row>
    <row r="24" spans="1:27" s="16" customFormat="1" ht="26.5" customHeight="1" x14ac:dyDescent="0.35">
      <c r="A24" s="106"/>
      <c r="B24" s="134"/>
      <c r="C24" s="100">
        <v>120</v>
      </c>
      <c r="D24" s="563" t="s">
        <v>15</v>
      </c>
      <c r="E24" s="152" t="s">
        <v>47</v>
      </c>
      <c r="F24" s="552">
        <v>25</v>
      </c>
      <c r="G24" s="168"/>
      <c r="H24" s="271">
        <v>1.65</v>
      </c>
      <c r="I24" s="20">
        <v>0.3</v>
      </c>
      <c r="J24" s="46">
        <v>10.050000000000001</v>
      </c>
      <c r="K24" s="403">
        <v>49.5</v>
      </c>
      <c r="L24" s="271">
        <v>0.04</v>
      </c>
      <c r="M24" s="20">
        <v>0.02</v>
      </c>
      <c r="N24" s="20">
        <v>0</v>
      </c>
      <c r="O24" s="20">
        <v>0</v>
      </c>
      <c r="P24" s="21">
        <v>0</v>
      </c>
      <c r="Q24" s="271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6"/>
      <c r="B25" s="181" t="s">
        <v>72</v>
      </c>
      <c r="C25" s="393"/>
      <c r="D25" s="867"/>
      <c r="E25" s="300" t="s">
        <v>20</v>
      </c>
      <c r="F25" s="487">
        <f>F17+F18+F19+F21+F22+F23+F24</f>
        <v>785</v>
      </c>
      <c r="G25" s="164"/>
      <c r="H25" s="197">
        <f t="shared" ref="H25:X25" si="2">H17+H18+H19+H21+H22+H23+H24</f>
        <v>39.700000000000003</v>
      </c>
      <c r="I25" s="22">
        <f t="shared" si="2"/>
        <v>26.94</v>
      </c>
      <c r="J25" s="61">
        <f t="shared" si="2"/>
        <v>111.64999999999999</v>
      </c>
      <c r="K25" s="451">
        <f t="shared" si="2"/>
        <v>798.91</v>
      </c>
      <c r="L25" s="197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1">
        <f t="shared" si="2"/>
        <v>0.64000000000000012</v>
      </c>
      <c r="Q25" s="197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1">
        <f t="shared" si="2"/>
        <v>6.7700000000000005</v>
      </c>
    </row>
    <row r="26" spans="1:27" s="16" customFormat="1" ht="26.5" customHeight="1" x14ac:dyDescent="0.35">
      <c r="A26" s="106"/>
      <c r="B26" s="182" t="s">
        <v>119</v>
      </c>
      <c r="C26" s="394"/>
      <c r="D26" s="868"/>
      <c r="E26" s="301" t="s">
        <v>20</v>
      </c>
      <c r="F26" s="570">
        <f>F17+F18+F20+F21+F22+F23+F24</f>
        <v>775</v>
      </c>
      <c r="G26" s="504"/>
      <c r="H26" s="304">
        <f t="shared" ref="H26:X26" si="3">H17+H18+H20+H21+H22+H23+H24</f>
        <v>52.190000000000005</v>
      </c>
      <c r="I26" s="54">
        <f t="shared" si="3"/>
        <v>37.44</v>
      </c>
      <c r="J26" s="70">
        <f t="shared" si="3"/>
        <v>95.53</v>
      </c>
      <c r="K26" s="461">
        <f t="shared" si="3"/>
        <v>921.95</v>
      </c>
      <c r="L26" s="304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62">
        <f t="shared" si="3"/>
        <v>0.67000000000000015</v>
      </c>
      <c r="Q26" s="304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70">
        <f t="shared" si="3"/>
        <v>6.8000000000000007</v>
      </c>
    </row>
    <row r="27" spans="1:27" s="16" customFormat="1" ht="26.5" customHeight="1" x14ac:dyDescent="0.35">
      <c r="A27" s="106"/>
      <c r="B27" s="181" t="s">
        <v>72</v>
      </c>
      <c r="C27" s="395"/>
      <c r="D27" s="869"/>
      <c r="E27" s="300" t="s">
        <v>21</v>
      </c>
      <c r="F27" s="785"/>
      <c r="G27" s="488"/>
      <c r="H27" s="197"/>
      <c r="I27" s="22"/>
      <c r="J27" s="61"/>
      <c r="K27" s="494">
        <f>K25/23.5</f>
        <v>33.996170212765954</v>
      </c>
      <c r="L27" s="197"/>
      <c r="M27" s="22"/>
      <c r="N27" s="22"/>
      <c r="O27" s="22"/>
      <c r="P27" s="111"/>
      <c r="Q27" s="197"/>
      <c r="R27" s="22"/>
      <c r="S27" s="22"/>
      <c r="T27" s="22"/>
      <c r="U27" s="22"/>
      <c r="V27" s="22"/>
      <c r="W27" s="22"/>
      <c r="X27" s="61"/>
    </row>
    <row r="28" spans="1:27" s="16" customFormat="1" ht="26.5" customHeight="1" thickBot="1" x14ac:dyDescent="0.4">
      <c r="A28" s="146"/>
      <c r="B28" s="184" t="s">
        <v>119</v>
      </c>
      <c r="C28" s="505"/>
      <c r="D28" s="694"/>
      <c r="E28" s="550" t="s">
        <v>21</v>
      </c>
      <c r="F28" s="493"/>
      <c r="G28" s="661"/>
      <c r="H28" s="421"/>
      <c r="I28" s="422"/>
      <c r="J28" s="423"/>
      <c r="K28" s="424">
        <f>K26/23.5</f>
        <v>39.231914893617024</v>
      </c>
      <c r="L28" s="671"/>
      <c r="M28" s="672"/>
      <c r="N28" s="672"/>
      <c r="O28" s="672"/>
      <c r="P28" s="673"/>
      <c r="Q28" s="671"/>
      <c r="R28" s="672"/>
      <c r="S28" s="672"/>
      <c r="T28" s="672"/>
      <c r="U28" s="672"/>
      <c r="V28" s="672"/>
      <c r="W28" s="672"/>
      <c r="X28" s="674"/>
    </row>
    <row r="29" spans="1:27" s="126" customFormat="1" ht="26.5" customHeight="1" x14ac:dyDescent="0.35">
      <c r="A29" s="340"/>
      <c r="B29" s="821"/>
      <c r="C29" s="341"/>
      <c r="D29" s="340"/>
      <c r="E29" s="342"/>
      <c r="F29" s="340"/>
      <c r="G29" s="340"/>
      <c r="H29" s="340"/>
      <c r="I29" s="340"/>
      <c r="J29" s="340"/>
      <c r="K29" s="343"/>
      <c r="L29" s="340"/>
      <c r="M29" s="340"/>
      <c r="N29" s="340"/>
      <c r="O29" s="340"/>
      <c r="P29" s="340"/>
      <c r="Q29" s="340"/>
      <c r="R29" s="340"/>
      <c r="S29" s="340"/>
    </row>
    <row r="30" spans="1:27" s="126" customFormat="1" ht="26.5" customHeight="1" x14ac:dyDescent="0.35">
      <c r="A30" s="625" t="s">
        <v>127</v>
      </c>
      <c r="B30" s="822"/>
      <c r="C30" s="763"/>
      <c r="D30" s="340"/>
      <c r="E30" s="342"/>
      <c r="F30" s="340"/>
      <c r="G30" s="340"/>
      <c r="H30" s="340"/>
      <c r="I30" s="340"/>
      <c r="J30" s="340"/>
      <c r="K30" s="343"/>
      <c r="L30" s="340"/>
      <c r="M30" s="340"/>
      <c r="N30" s="340"/>
      <c r="O30" s="340"/>
      <c r="P30" s="340"/>
      <c r="Q30" s="340"/>
      <c r="R30" s="340"/>
      <c r="S30" s="340"/>
    </row>
    <row r="31" spans="1:27" x14ac:dyDescent="0.35">
      <c r="A31" s="628" t="s">
        <v>65</v>
      </c>
      <c r="B31" s="829"/>
      <c r="C31" s="1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30"/>
      <c r="C32" s="33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30"/>
      <c r="C33" s="33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30"/>
      <c r="C34" s="33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30"/>
    </row>
    <row r="36" spans="1:19" x14ac:dyDescent="0.35">
      <c r="A36" s="11"/>
      <c r="B36" s="830"/>
    </row>
    <row r="37" spans="1:19" x14ac:dyDescent="0.35">
      <c r="A37" s="11"/>
      <c r="B37" s="830"/>
      <c r="C37" s="33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30"/>
      <c r="C38" s="33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30"/>
      <c r="C39" s="33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30"/>
      <c r="C40" s="33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77" customFormat="1" ht="13" x14ac:dyDescent="0.3">
      <c r="B41" s="823"/>
    </row>
    <row r="42" spans="1:19" s="477" customFormat="1" ht="13" x14ac:dyDescent="0.3">
      <c r="B42" s="823"/>
    </row>
    <row r="43" spans="1:19" s="477" customFormat="1" ht="13" x14ac:dyDescent="0.3">
      <c r="B43" s="823"/>
    </row>
    <row r="44" spans="1:19" s="477" customFormat="1" ht="13" x14ac:dyDescent="0.3">
      <c r="B44" s="823"/>
    </row>
    <row r="45" spans="1:19" s="477" customFormat="1" ht="13" x14ac:dyDescent="0.3">
      <c r="B45" s="823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3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45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846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9"/>
      <c r="C4" s="631" t="s">
        <v>39</v>
      </c>
      <c r="D4" s="247"/>
      <c r="E4" s="682"/>
      <c r="F4" s="632"/>
      <c r="G4" s="632"/>
      <c r="H4" s="789" t="s">
        <v>22</v>
      </c>
      <c r="I4" s="790"/>
      <c r="J4" s="791"/>
      <c r="K4" s="734" t="s">
        <v>23</v>
      </c>
      <c r="L4" s="909" t="s">
        <v>24</v>
      </c>
      <c r="M4" s="910"/>
      <c r="N4" s="911"/>
      <c r="O4" s="935"/>
      <c r="P4" s="936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3" t="s">
        <v>41</v>
      </c>
      <c r="E5" s="486" t="s">
        <v>38</v>
      </c>
      <c r="F5" s="104" t="s">
        <v>26</v>
      </c>
      <c r="G5" s="104" t="s">
        <v>37</v>
      </c>
      <c r="H5" s="486" t="s">
        <v>27</v>
      </c>
      <c r="I5" s="476" t="s">
        <v>28</v>
      </c>
      <c r="J5" s="486" t="s">
        <v>29</v>
      </c>
      <c r="K5" s="735" t="s">
        <v>30</v>
      </c>
      <c r="L5" s="499" t="s">
        <v>31</v>
      </c>
      <c r="M5" s="771" t="s">
        <v>108</v>
      </c>
      <c r="N5" s="476" t="s">
        <v>32</v>
      </c>
      <c r="O5" s="473" t="s">
        <v>109</v>
      </c>
      <c r="P5" s="755" t="s">
        <v>110</v>
      </c>
      <c r="Q5" s="770" t="s">
        <v>33</v>
      </c>
      <c r="R5" s="476" t="s">
        <v>34</v>
      </c>
      <c r="S5" s="770" t="s">
        <v>35</v>
      </c>
      <c r="T5" s="476" t="s">
        <v>36</v>
      </c>
      <c r="U5" s="499" t="s">
        <v>111</v>
      </c>
      <c r="V5" s="499" t="s">
        <v>112</v>
      </c>
      <c r="W5" s="499" t="s">
        <v>113</v>
      </c>
      <c r="X5" s="632" t="s">
        <v>114</v>
      </c>
    </row>
    <row r="6" spans="1:24" s="16" customFormat="1" ht="26.5" customHeight="1" x14ac:dyDescent="0.35">
      <c r="A6" s="105" t="s">
        <v>6</v>
      </c>
      <c r="B6" s="216"/>
      <c r="C6" s="129">
        <v>1</v>
      </c>
      <c r="D6" s="558" t="s">
        <v>19</v>
      </c>
      <c r="E6" s="382" t="s">
        <v>12</v>
      </c>
      <c r="F6" s="147">
        <v>15</v>
      </c>
      <c r="G6" s="496"/>
      <c r="H6" s="263">
        <v>3.48</v>
      </c>
      <c r="I6" s="39">
        <v>4.43</v>
      </c>
      <c r="J6" s="40">
        <v>0</v>
      </c>
      <c r="K6" s="254">
        <v>54.6</v>
      </c>
      <c r="L6" s="263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63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3"/>
      <c r="B7" s="871" t="s">
        <v>72</v>
      </c>
      <c r="C7" s="164">
        <v>90</v>
      </c>
      <c r="D7" s="657" t="s">
        <v>10</v>
      </c>
      <c r="E7" s="353" t="s">
        <v>118</v>
      </c>
      <c r="F7" s="487">
        <v>90</v>
      </c>
      <c r="G7" s="657"/>
      <c r="H7" s="303">
        <v>15.51</v>
      </c>
      <c r="I7" s="59">
        <v>15.07</v>
      </c>
      <c r="J7" s="60">
        <v>8.44</v>
      </c>
      <c r="K7" s="436">
        <v>232.47</v>
      </c>
      <c r="L7" s="303">
        <v>0.12</v>
      </c>
      <c r="M7" s="59">
        <v>0.1</v>
      </c>
      <c r="N7" s="59">
        <v>0.74</v>
      </c>
      <c r="O7" s="59">
        <v>10</v>
      </c>
      <c r="P7" s="60">
        <v>0.08</v>
      </c>
      <c r="Q7" s="303">
        <v>14.74</v>
      </c>
      <c r="R7" s="59">
        <v>135.13</v>
      </c>
      <c r="S7" s="59">
        <v>18.04</v>
      </c>
      <c r="T7" s="59">
        <v>1.43</v>
      </c>
      <c r="U7" s="59">
        <v>201.94</v>
      </c>
      <c r="V7" s="59">
        <v>3.0000000000000001E-3</v>
      </c>
      <c r="W7" s="59">
        <v>3.0000000000000001E-3</v>
      </c>
      <c r="X7" s="60">
        <v>7.0000000000000007E-2</v>
      </c>
    </row>
    <row r="8" spans="1:24" s="36" customFormat="1" ht="26.5" customHeight="1" x14ac:dyDescent="0.35">
      <c r="A8" s="143"/>
      <c r="B8" s="872" t="s">
        <v>119</v>
      </c>
      <c r="C8" s="165">
        <v>126</v>
      </c>
      <c r="D8" s="655" t="s">
        <v>10</v>
      </c>
      <c r="E8" s="299" t="s">
        <v>145</v>
      </c>
      <c r="F8" s="165">
        <v>90</v>
      </c>
      <c r="G8" s="655"/>
      <c r="H8" s="239">
        <v>18.489999999999998</v>
      </c>
      <c r="I8" s="62">
        <v>18.54</v>
      </c>
      <c r="J8" s="110">
        <v>3.59</v>
      </c>
      <c r="K8" s="389">
        <v>256</v>
      </c>
      <c r="L8" s="239">
        <v>0.06</v>
      </c>
      <c r="M8" s="62">
        <v>0.14000000000000001</v>
      </c>
      <c r="N8" s="62">
        <v>1.08</v>
      </c>
      <c r="O8" s="62">
        <v>10</v>
      </c>
      <c r="P8" s="110">
        <v>0.04</v>
      </c>
      <c r="Q8" s="239">
        <v>32.39</v>
      </c>
      <c r="R8" s="62">
        <v>188.9</v>
      </c>
      <c r="S8" s="62">
        <v>24.33</v>
      </c>
      <c r="T8" s="62">
        <v>2.57</v>
      </c>
      <c r="U8" s="62">
        <v>330.48</v>
      </c>
      <c r="V8" s="62">
        <v>8.9999999999999993E-3</v>
      </c>
      <c r="W8" s="62">
        <v>0</v>
      </c>
      <c r="X8" s="110">
        <v>0.06</v>
      </c>
    </row>
    <row r="9" spans="1:24" s="36" customFormat="1" ht="26.5" customHeight="1" x14ac:dyDescent="0.35">
      <c r="A9" s="143"/>
      <c r="B9" s="162"/>
      <c r="C9" s="552">
        <v>52</v>
      </c>
      <c r="D9" s="563" t="s">
        <v>62</v>
      </c>
      <c r="E9" s="159" t="s">
        <v>126</v>
      </c>
      <c r="F9" s="747">
        <v>150</v>
      </c>
      <c r="G9" s="168"/>
      <c r="H9" s="271">
        <v>3.31</v>
      </c>
      <c r="I9" s="20">
        <v>5.56</v>
      </c>
      <c r="J9" s="46">
        <v>25.99</v>
      </c>
      <c r="K9" s="270">
        <v>167.07</v>
      </c>
      <c r="L9" s="271">
        <v>0.15</v>
      </c>
      <c r="M9" s="20">
        <v>0.1</v>
      </c>
      <c r="N9" s="20">
        <v>14</v>
      </c>
      <c r="O9" s="20">
        <v>20</v>
      </c>
      <c r="P9" s="46">
        <v>0.08</v>
      </c>
      <c r="Q9" s="271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3"/>
      <c r="B10" s="133"/>
      <c r="C10" s="134">
        <v>95</v>
      </c>
      <c r="D10" s="151" t="s">
        <v>18</v>
      </c>
      <c r="E10" s="173" t="s">
        <v>171</v>
      </c>
      <c r="F10" s="183">
        <v>200</v>
      </c>
      <c r="G10" s="558"/>
      <c r="H10" s="237">
        <v>0</v>
      </c>
      <c r="I10" s="15">
        <v>0</v>
      </c>
      <c r="J10" s="41">
        <v>19.940000000000001</v>
      </c>
      <c r="K10" s="254">
        <v>80.3</v>
      </c>
      <c r="L10" s="237">
        <v>0.09</v>
      </c>
      <c r="M10" s="17">
        <v>0.1</v>
      </c>
      <c r="N10" s="15">
        <v>2.94</v>
      </c>
      <c r="O10" s="15">
        <v>80</v>
      </c>
      <c r="P10" s="41">
        <v>0.96</v>
      </c>
      <c r="Q10" s="237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3"/>
      <c r="B11" s="134"/>
      <c r="C11" s="101">
        <v>119</v>
      </c>
      <c r="D11" s="558" t="s">
        <v>14</v>
      </c>
      <c r="E11" s="151" t="s">
        <v>55</v>
      </c>
      <c r="F11" s="147">
        <v>25</v>
      </c>
      <c r="G11" s="740"/>
      <c r="H11" s="237">
        <v>1.9</v>
      </c>
      <c r="I11" s="15">
        <v>0.2</v>
      </c>
      <c r="J11" s="41">
        <v>12.3</v>
      </c>
      <c r="K11" s="254">
        <v>58.75</v>
      </c>
      <c r="L11" s="271">
        <v>0.03</v>
      </c>
      <c r="M11" s="20">
        <v>0.01</v>
      </c>
      <c r="N11" s="20">
        <v>0</v>
      </c>
      <c r="O11" s="20">
        <v>0</v>
      </c>
      <c r="P11" s="46">
        <v>0</v>
      </c>
      <c r="Q11" s="271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3"/>
      <c r="B12" s="134"/>
      <c r="C12" s="129">
        <v>120</v>
      </c>
      <c r="D12" s="558" t="s">
        <v>15</v>
      </c>
      <c r="E12" s="151" t="s">
        <v>47</v>
      </c>
      <c r="F12" s="147">
        <v>20</v>
      </c>
      <c r="G12" s="740"/>
      <c r="H12" s="900">
        <v>1.32</v>
      </c>
      <c r="I12" s="901">
        <v>0.24</v>
      </c>
      <c r="J12" s="902">
        <v>8.0399999999999991</v>
      </c>
      <c r="K12" s="903">
        <v>39.6</v>
      </c>
      <c r="L12" s="261">
        <v>0.03</v>
      </c>
      <c r="M12" s="262">
        <v>0.02</v>
      </c>
      <c r="N12" s="262">
        <v>0</v>
      </c>
      <c r="O12" s="262">
        <v>0</v>
      </c>
      <c r="P12" s="466">
        <v>0</v>
      </c>
      <c r="Q12" s="261">
        <v>5.8</v>
      </c>
      <c r="R12" s="262">
        <v>30</v>
      </c>
      <c r="S12" s="262">
        <v>9.4</v>
      </c>
      <c r="T12" s="262">
        <v>0.78</v>
      </c>
      <c r="U12" s="262">
        <v>47</v>
      </c>
      <c r="V12" s="262">
        <v>1E-3</v>
      </c>
      <c r="W12" s="262">
        <v>1E-3</v>
      </c>
      <c r="X12" s="466">
        <v>0</v>
      </c>
    </row>
    <row r="13" spans="1:24" s="36" customFormat="1" ht="26.5" customHeight="1" x14ac:dyDescent="0.35">
      <c r="A13" s="143"/>
      <c r="B13" s="181" t="s">
        <v>72</v>
      </c>
      <c r="C13" s="164"/>
      <c r="D13" s="657"/>
      <c r="E13" s="409" t="s">
        <v>20</v>
      </c>
      <c r="F13" s="487">
        <f>F6+F7+F9+F10+F11+F12</f>
        <v>500</v>
      </c>
      <c r="G13" s="164"/>
      <c r="H13" s="197">
        <f t="shared" ref="H13:X13" si="0">H6+H7+H9+H10+H11+H12</f>
        <v>25.519999999999996</v>
      </c>
      <c r="I13" s="22">
        <f t="shared" si="0"/>
        <v>25.499999999999996</v>
      </c>
      <c r="J13" s="61">
        <f t="shared" si="0"/>
        <v>74.710000000000008</v>
      </c>
      <c r="K13" s="164">
        <f t="shared" si="0"/>
        <v>632.79</v>
      </c>
      <c r="L13" s="197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1">
        <f t="shared" si="0"/>
        <v>1.26</v>
      </c>
      <c r="Q13" s="197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1">
        <f t="shared" si="0"/>
        <v>3.75</v>
      </c>
    </row>
    <row r="14" spans="1:24" s="36" customFormat="1" ht="26.5" customHeight="1" x14ac:dyDescent="0.35">
      <c r="A14" s="143"/>
      <c r="B14" s="872" t="s">
        <v>119</v>
      </c>
      <c r="C14" s="165"/>
      <c r="D14" s="491"/>
      <c r="E14" s="414" t="s">
        <v>20</v>
      </c>
      <c r="F14" s="485">
        <f>F6+F8+F9+F10+F11+F12</f>
        <v>500</v>
      </c>
      <c r="G14" s="445"/>
      <c r="H14" s="887">
        <f t="shared" ref="H14:X14" si="1">H6+H8+H9+H10+H11+H12</f>
        <v>28.499999999999996</v>
      </c>
      <c r="I14" s="888">
        <f t="shared" si="1"/>
        <v>28.969999999999995</v>
      </c>
      <c r="J14" s="886">
        <f t="shared" si="1"/>
        <v>69.859999999999985</v>
      </c>
      <c r="K14" s="445">
        <f t="shared" si="1"/>
        <v>656.32</v>
      </c>
      <c r="L14" s="887">
        <f t="shared" si="1"/>
        <v>0.37</v>
      </c>
      <c r="M14" s="888">
        <f t="shared" si="1"/>
        <v>0.42000000000000004</v>
      </c>
      <c r="N14" s="888">
        <f t="shared" si="1"/>
        <v>18.12</v>
      </c>
      <c r="O14" s="888">
        <f t="shared" si="1"/>
        <v>150</v>
      </c>
      <c r="P14" s="886">
        <f t="shared" si="1"/>
        <v>1.22</v>
      </c>
      <c r="Q14" s="887">
        <f t="shared" si="1"/>
        <v>193.1</v>
      </c>
      <c r="R14" s="888">
        <f t="shared" si="1"/>
        <v>400.04999999999995</v>
      </c>
      <c r="S14" s="888">
        <f t="shared" si="1"/>
        <v>77.570000000000007</v>
      </c>
      <c r="T14" s="888">
        <f t="shared" si="1"/>
        <v>5.1899999999999995</v>
      </c>
      <c r="U14" s="888">
        <f t="shared" si="1"/>
        <v>1239.75</v>
      </c>
      <c r="V14" s="888">
        <f t="shared" si="1"/>
        <v>1.9000000000000003E-2</v>
      </c>
      <c r="W14" s="888">
        <f t="shared" si="1"/>
        <v>3.0000000000000001E-3</v>
      </c>
      <c r="X14" s="886">
        <f t="shared" si="1"/>
        <v>3.7399999999999998</v>
      </c>
    </row>
    <row r="15" spans="1:24" s="36" customFormat="1" ht="26.5" customHeight="1" x14ac:dyDescent="0.35">
      <c r="A15" s="143"/>
      <c r="B15" s="871" t="s">
        <v>72</v>
      </c>
      <c r="C15" s="488"/>
      <c r="D15" s="489"/>
      <c r="E15" s="409" t="s">
        <v>21</v>
      </c>
      <c r="F15" s="490"/>
      <c r="G15" s="497"/>
      <c r="H15" s="197"/>
      <c r="I15" s="22"/>
      <c r="J15" s="61"/>
      <c r="K15" s="904">
        <f>K13/23.5</f>
        <v>26.927234042553192</v>
      </c>
      <c r="L15" s="197"/>
      <c r="M15" s="22"/>
      <c r="N15" s="22"/>
      <c r="O15" s="22"/>
      <c r="P15" s="6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4"/>
      <c r="B16" s="884" t="s">
        <v>119</v>
      </c>
      <c r="C16" s="166"/>
      <c r="D16" s="492"/>
      <c r="E16" s="419" t="s">
        <v>21</v>
      </c>
      <c r="F16" s="493"/>
      <c r="G16" s="660"/>
      <c r="H16" s="905"/>
      <c r="I16" s="906"/>
      <c r="J16" s="907"/>
      <c r="K16" s="908">
        <f>K14/23.5</f>
        <v>27.928510638297876</v>
      </c>
      <c r="L16" s="905"/>
      <c r="M16" s="906"/>
      <c r="N16" s="906"/>
      <c r="O16" s="906"/>
      <c r="P16" s="907"/>
      <c r="Q16" s="905"/>
      <c r="R16" s="906"/>
      <c r="S16" s="906"/>
      <c r="T16" s="906"/>
      <c r="U16" s="906"/>
      <c r="V16" s="906"/>
      <c r="W16" s="906"/>
      <c r="X16" s="907"/>
    </row>
    <row r="17" spans="1:24" s="16" customFormat="1" ht="36.75" customHeight="1" x14ac:dyDescent="0.35">
      <c r="A17" s="145" t="s">
        <v>7</v>
      </c>
      <c r="B17" s="217"/>
      <c r="C17" s="568">
        <v>29</v>
      </c>
      <c r="D17" s="685" t="s">
        <v>19</v>
      </c>
      <c r="E17" s="686" t="s">
        <v>162</v>
      </c>
      <c r="F17" s="708">
        <v>60</v>
      </c>
      <c r="G17" s="281"/>
      <c r="H17" s="283">
        <v>0.66</v>
      </c>
      <c r="I17" s="84">
        <v>0.12</v>
      </c>
      <c r="J17" s="86">
        <v>2.2799999999999998</v>
      </c>
      <c r="K17" s="507">
        <v>14.4</v>
      </c>
      <c r="L17" s="283">
        <v>0.04</v>
      </c>
      <c r="M17" s="84">
        <v>0.02</v>
      </c>
      <c r="N17" s="84">
        <v>15</v>
      </c>
      <c r="O17" s="84">
        <v>80</v>
      </c>
      <c r="P17" s="85">
        <v>0</v>
      </c>
      <c r="Q17" s="283">
        <v>8.4</v>
      </c>
      <c r="R17" s="84">
        <v>15.6</v>
      </c>
      <c r="S17" s="84">
        <v>12</v>
      </c>
      <c r="T17" s="84">
        <v>0.54</v>
      </c>
      <c r="U17" s="84">
        <v>174</v>
      </c>
      <c r="V17" s="84">
        <v>1.1999999999999999E-3</v>
      </c>
      <c r="W17" s="84">
        <v>2.4000000000000001E-4</v>
      </c>
      <c r="X17" s="86">
        <v>0.01</v>
      </c>
    </row>
    <row r="18" spans="1:24" s="16" customFormat="1" ht="26.5" customHeight="1" x14ac:dyDescent="0.35">
      <c r="A18" s="105"/>
      <c r="B18" s="135"/>
      <c r="C18" s="99">
        <v>328</v>
      </c>
      <c r="D18" s="855" t="s">
        <v>9</v>
      </c>
      <c r="E18" s="856" t="s">
        <v>168</v>
      </c>
      <c r="F18" s="624">
        <v>222</v>
      </c>
      <c r="G18" s="167"/>
      <c r="H18" s="324">
        <v>6.01</v>
      </c>
      <c r="I18" s="29">
        <v>4.38</v>
      </c>
      <c r="J18" s="83">
        <v>7.73</v>
      </c>
      <c r="K18" s="870">
        <v>93.68</v>
      </c>
      <c r="L18" s="324">
        <v>0.03</v>
      </c>
      <c r="M18" s="323">
        <v>7.0000000000000007E-2</v>
      </c>
      <c r="N18" s="29">
        <v>0.27</v>
      </c>
      <c r="O18" s="29">
        <v>40</v>
      </c>
      <c r="P18" s="83">
        <v>0.26</v>
      </c>
      <c r="Q18" s="324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3">
        <v>0.02</v>
      </c>
    </row>
    <row r="19" spans="1:24" s="36" customFormat="1" ht="26.5" customHeight="1" x14ac:dyDescent="0.35">
      <c r="A19" s="106"/>
      <c r="B19" s="871" t="s">
        <v>72</v>
      </c>
      <c r="C19" s="164" t="s">
        <v>156</v>
      </c>
      <c r="D19" s="161" t="s">
        <v>10</v>
      </c>
      <c r="E19" s="536" t="s">
        <v>155</v>
      </c>
      <c r="F19" s="537">
        <v>210</v>
      </c>
      <c r="G19" s="521"/>
      <c r="H19" s="405">
        <v>16.97</v>
      </c>
      <c r="I19" s="406">
        <v>25.42</v>
      </c>
      <c r="J19" s="407">
        <v>31.1</v>
      </c>
      <c r="K19" s="408">
        <v>422.09</v>
      </c>
      <c r="L19" s="405">
        <v>0.17</v>
      </c>
      <c r="M19" s="575">
        <v>0.11</v>
      </c>
      <c r="N19" s="406">
        <v>0.26</v>
      </c>
      <c r="O19" s="406">
        <v>50</v>
      </c>
      <c r="P19" s="407">
        <v>0.33</v>
      </c>
      <c r="Q19" s="405">
        <v>23.55</v>
      </c>
      <c r="R19" s="406">
        <v>120.28</v>
      </c>
      <c r="S19" s="406">
        <v>16.079999999999998</v>
      </c>
      <c r="T19" s="406">
        <v>1.54</v>
      </c>
      <c r="U19" s="406">
        <v>192.11</v>
      </c>
      <c r="V19" s="406">
        <v>2E-3</v>
      </c>
      <c r="W19" s="406">
        <v>7.0000000000000001E-3</v>
      </c>
      <c r="X19" s="407">
        <v>0.02</v>
      </c>
    </row>
    <row r="20" spans="1:24" s="36" customFormat="1" ht="26.5" customHeight="1" x14ac:dyDescent="0.35">
      <c r="A20" s="106"/>
      <c r="B20" s="872" t="s">
        <v>119</v>
      </c>
      <c r="C20" s="569">
        <v>89</v>
      </c>
      <c r="D20" s="437" t="s">
        <v>10</v>
      </c>
      <c r="E20" s="675" t="s">
        <v>86</v>
      </c>
      <c r="F20" s="535">
        <v>90</v>
      </c>
      <c r="G20" s="165"/>
      <c r="H20" s="329">
        <v>18.13</v>
      </c>
      <c r="I20" s="55">
        <v>17.05</v>
      </c>
      <c r="J20" s="69">
        <v>3.69</v>
      </c>
      <c r="K20" s="327">
        <v>240.96</v>
      </c>
      <c r="L20" s="398">
        <v>0.06</v>
      </c>
      <c r="M20" s="478">
        <v>0.13</v>
      </c>
      <c r="N20" s="74">
        <v>1.06</v>
      </c>
      <c r="O20" s="74">
        <v>0</v>
      </c>
      <c r="P20" s="453">
        <v>0</v>
      </c>
      <c r="Q20" s="398">
        <v>17.03</v>
      </c>
      <c r="R20" s="74">
        <v>176.72</v>
      </c>
      <c r="S20" s="74">
        <v>23.18</v>
      </c>
      <c r="T20" s="74">
        <v>2.61</v>
      </c>
      <c r="U20" s="74">
        <v>317</v>
      </c>
      <c r="V20" s="74">
        <v>7.0000000000000001E-3</v>
      </c>
      <c r="W20" s="74">
        <v>0</v>
      </c>
      <c r="X20" s="399">
        <v>0.06</v>
      </c>
    </row>
    <row r="21" spans="1:24" s="36" customFormat="1" ht="26.5" customHeight="1" x14ac:dyDescent="0.35">
      <c r="A21" s="106"/>
      <c r="B21" s="872" t="s">
        <v>119</v>
      </c>
      <c r="C21" s="569">
        <v>210</v>
      </c>
      <c r="D21" s="437" t="s">
        <v>62</v>
      </c>
      <c r="E21" s="437" t="s">
        <v>68</v>
      </c>
      <c r="F21" s="182">
        <v>150</v>
      </c>
      <c r="G21" s="165"/>
      <c r="H21" s="329">
        <v>15.82</v>
      </c>
      <c r="I21" s="55">
        <v>4.22</v>
      </c>
      <c r="J21" s="69">
        <v>32.01</v>
      </c>
      <c r="K21" s="327">
        <v>226.19</v>
      </c>
      <c r="L21" s="329">
        <v>0.47</v>
      </c>
      <c r="M21" s="240">
        <v>0.11</v>
      </c>
      <c r="N21" s="55">
        <v>0</v>
      </c>
      <c r="O21" s="55">
        <v>20</v>
      </c>
      <c r="P21" s="69">
        <v>0.06</v>
      </c>
      <c r="Q21" s="240">
        <v>59.52</v>
      </c>
      <c r="R21" s="55">
        <v>145.1</v>
      </c>
      <c r="S21" s="62">
        <v>55.97</v>
      </c>
      <c r="T21" s="55">
        <v>4.46</v>
      </c>
      <c r="U21" s="55">
        <v>444.19</v>
      </c>
      <c r="V21" s="55">
        <v>3.0000000000000001E-3</v>
      </c>
      <c r="W21" s="62">
        <v>8.0000000000000002E-3</v>
      </c>
      <c r="X21" s="110">
        <v>0.02</v>
      </c>
    </row>
    <row r="22" spans="1:24" s="16" customFormat="1" ht="33.75" customHeight="1" x14ac:dyDescent="0.35">
      <c r="A22" s="107"/>
      <c r="B22" s="135"/>
      <c r="C22" s="385">
        <v>216</v>
      </c>
      <c r="D22" s="151" t="s">
        <v>18</v>
      </c>
      <c r="E22" s="616" t="s">
        <v>121</v>
      </c>
      <c r="F22" s="133">
        <v>200</v>
      </c>
      <c r="G22" s="641"/>
      <c r="H22" s="237">
        <v>0.25</v>
      </c>
      <c r="I22" s="15">
        <v>0</v>
      </c>
      <c r="J22" s="41">
        <v>12.73</v>
      </c>
      <c r="K22" s="195">
        <v>51.3</v>
      </c>
      <c r="L22" s="271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7"/>
      <c r="B23" s="136"/>
      <c r="C23" s="101">
        <v>119</v>
      </c>
      <c r="D23" s="151" t="s">
        <v>14</v>
      </c>
      <c r="E23" s="178" t="s">
        <v>55</v>
      </c>
      <c r="F23" s="168">
        <v>30</v>
      </c>
      <c r="G23" s="563"/>
      <c r="H23" s="271">
        <v>2.2799999999999998</v>
      </c>
      <c r="I23" s="20">
        <v>0.24</v>
      </c>
      <c r="J23" s="46">
        <v>14.76</v>
      </c>
      <c r="K23" s="403">
        <v>70.5</v>
      </c>
      <c r="L23" s="271">
        <v>0.03</v>
      </c>
      <c r="M23" s="19">
        <v>0.01</v>
      </c>
      <c r="N23" s="20">
        <v>0</v>
      </c>
      <c r="O23" s="20">
        <v>0</v>
      </c>
      <c r="P23" s="46">
        <v>0</v>
      </c>
      <c r="Q23" s="271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7"/>
      <c r="B24" s="136"/>
      <c r="C24" s="129">
        <v>120</v>
      </c>
      <c r="D24" s="151" t="s">
        <v>15</v>
      </c>
      <c r="E24" s="178" t="s">
        <v>47</v>
      </c>
      <c r="F24" s="168">
        <v>30</v>
      </c>
      <c r="G24" s="857"/>
      <c r="H24" s="237">
        <v>1.98</v>
      </c>
      <c r="I24" s="15">
        <v>0.36</v>
      </c>
      <c r="J24" s="41">
        <v>12.06</v>
      </c>
      <c r="K24" s="253">
        <v>59.4</v>
      </c>
      <c r="L24" s="237">
        <v>0.05</v>
      </c>
      <c r="M24" s="15">
        <v>0.02</v>
      </c>
      <c r="N24" s="15">
        <v>0</v>
      </c>
      <c r="O24" s="15">
        <v>0</v>
      </c>
      <c r="P24" s="18">
        <v>0</v>
      </c>
      <c r="Q24" s="237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7"/>
      <c r="B25" s="181" t="s">
        <v>72</v>
      </c>
      <c r="C25" s="488"/>
      <c r="D25" s="545"/>
      <c r="E25" s="873" t="s">
        <v>20</v>
      </c>
      <c r="F25" s="497">
        <f>F17+F18+F19+F22+F23+F24</f>
        <v>752</v>
      </c>
      <c r="G25" s="874"/>
      <c r="H25" s="303">
        <f t="shared" ref="H25:X25" si="2">H17+H18+H19+H22+H23+H24</f>
        <v>28.150000000000002</v>
      </c>
      <c r="I25" s="59">
        <f t="shared" si="2"/>
        <v>30.52</v>
      </c>
      <c r="J25" s="60">
        <f t="shared" si="2"/>
        <v>80.660000000000011</v>
      </c>
      <c r="K25" s="875">
        <f t="shared" si="2"/>
        <v>711.36999999999989</v>
      </c>
      <c r="L25" s="396">
        <f t="shared" si="2"/>
        <v>0.32</v>
      </c>
      <c r="M25" s="108">
        <f t="shared" si="2"/>
        <v>0.23</v>
      </c>
      <c r="N25" s="108">
        <f t="shared" si="2"/>
        <v>19.919999999999998</v>
      </c>
      <c r="O25" s="108">
        <f t="shared" si="2"/>
        <v>170</v>
      </c>
      <c r="P25" s="397">
        <f t="shared" si="2"/>
        <v>0.59000000000000008</v>
      </c>
      <c r="Q25" s="396">
        <f t="shared" si="2"/>
        <v>61.759999999999991</v>
      </c>
      <c r="R25" s="108">
        <f t="shared" si="2"/>
        <v>258.72000000000003</v>
      </c>
      <c r="S25" s="108">
        <f t="shared" si="2"/>
        <v>53.800000000000004</v>
      </c>
      <c r="T25" s="108">
        <f t="shared" si="2"/>
        <v>4.33</v>
      </c>
      <c r="U25" s="108">
        <f t="shared" si="2"/>
        <v>536.39</v>
      </c>
      <c r="V25" s="108">
        <f t="shared" si="2"/>
        <v>6.0200000000000002E-3</v>
      </c>
      <c r="W25" s="108">
        <f t="shared" si="2"/>
        <v>1.4500000000000001E-2</v>
      </c>
      <c r="X25" s="109">
        <f t="shared" si="2"/>
        <v>4.4099999999999993</v>
      </c>
    </row>
    <row r="26" spans="1:24" s="16" customFormat="1" ht="26.5" customHeight="1" x14ac:dyDescent="0.35">
      <c r="A26" s="107"/>
      <c r="B26" s="872" t="s">
        <v>119</v>
      </c>
      <c r="C26" s="504"/>
      <c r="D26" s="546"/>
      <c r="E26" s="876" t="s">
        <v>20</v>
      </c>
      <c r="F26" s="516">
        <f>F17+F18+F20+F21+F22+F23+F24</f>
        <v>782</v>
      </c>
      <c r="G26" s="877"/>
      <c r="H26" s="239">
        <f t="shared" ref="H26:X26" si="3">H17+H18+H20+H21+H22+H23+H24</f>
        <v>45.129999999999995</v>
      </c>
      <c r="I26" s="62">
        <f t="shared" si="3"/>
        <v>26.369999999999997</v>
      </c>
      <c r="J26" s="110">
        <f t="shared" si="3"/>
        <v>85.26</v>
      </c>
      <c r="K26" s="878">
        <f t="shared" si="3"/>
        <v>756.43</v>
      </c>
      <c r="L26" s="858">
        <f t="shared" si="3"/>
        <v>0.68</v>
      </c>
      <c r="M26" s="859">
        <f t="shared" si="3"/>
        <v>0.36000000000000004</v>
      </c>
      <c r="N26" s="859">
        <f t="shared" si="3"/>
        <v>20.72</v>
      </c>
      <c r="O26" s="859">
        <f t="shared" si="3"/>
        <v>140</v>
      </c>
      <c r="P26" s="860">
        <f t="shared" si="3"/>
        <v>0.32</v>
      </c>
      <c r="Q26" s="858">
        <f t="shared" si="3"/>
        <v>114.76</v>
      </c>
      <c r="R26" s="859">
        <f t="shared" si="3"/>
        <v>460.26</v>
      </c>
      <c r="S26" s="859">
        <f t="shared" si="3"/>
        <v>116.86999999999999</v>
      </c>
      <c r="T26" s="859">
        <f t="shared" si="3"/>
        <v>9.86</v>
      </c>
      <c r="U26" s="859">
        <f t="shared" si="3"/>
        <v>1105.47</v>
      </c>
      <c r="V26" s="859">
        <f t="shared" si="3"/>
        <v>1.4020000000000001E-2</v>
      </c>
      <c r="W26" s="859">
        <f t="shared" si="3"/>
        <v>1.55E-2</v>
      </c>
      <c r="X26" s="879">
        <f t="shared" si="3"/>
        <v>4.47</v>
      </c>
    </row>
    <row r="27" spans="1:24" s="36" customFormat="1" ht="26.5" customHeight="1" x14ac:dyDescent="0.35">
      <c r="A27" s="106"/>
      <c r="B27" s="181" t="s">
        <v>72</v>
      </c>
      <c r="C27" s="488"/>
      <c r="D27" s="545"/>
      <c r="E27" s="873" t="s">
        <v>21</v>
      </c>
      <c r="F27" s="416"/>
      <c r="G27" s="497"/>
      <c r="H27" s="197"/>
      <c r="I27" s="22"/>
      <c r="J27" s="61"/>
      <c r="K27" s="880">
        <f>K25/23.5</f>
        <v>30.271063829787231</v>
      </c>
      <c r="L27" s="881"/>
      <c r="M27" s="882"/>
      <c r="N27" s="882"/>
      <c r="O27" s="882"/>
      <c r="P27" s="883"/>
      <c r="Q27" s="881"/>
      <c r="R27" s="882"/>
      <c r="S27" s="882"/>
      <c r="T27" s="882"/>
      <c r="U27" s="882"/>
      <c r="V27" s="882"/>
      <c r="W27" s="882"/>
      <c r="X27" s="883"/>
    </row>
    <row r="28" spans="1:24" s="36" customFormat="1" ht="26.5" customHeight="1" thickBot="1" x14ac:dyDescent="0.4">
      <c r="A28" s="146"/>
      <c r="B28" s="884" t="s">
        <v>119</v>
      </c>
      <c r="C28" s="505"/>
      <c r="D28" s="670"/>
      <c r="E28" s="885" t="s">
        <v>21</v>
      </c>
      <c r="F28" s="184"/>
      <c r="G28" s="519"/>
      <c r="H28" s="421"/>
      <c r="I28" s="422"/>
      <c r="J28" s="423"/>
      <c r="K28" s="424">
        <f>K26/23.5</f>
        <v>32.188510638297871</v>
      </c>
      <c r="L28" s="421"/>
      <c r="M28" s="480"/>
      <c r="N28" s="422"/>
      <c r="O28" s="422"/>
      <c r="P28" s="423"/>
      <c r="Q28" s="421"/>
      <c r="R28" s="422"/>
      <c r="S28" s="422"/>
      <c r="T28" s="422"/>
      <c r="U28" s="422"/>
      <c r="V28" s="422"/>
      <c r="W28" s="422"/>
      <c r="X28" s="423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25" t="s">
        <v>64</v>
      </c>
      <c r="B30" s="625" t="s">
        <v>64</v>
      </c>
      <c r="C30" s="114"/>
      <c r="D30" s="626"/>
      <c r="E30" s="52"/>
      <c r="F30" s="26"/>
      <c r="G30" s="11"/>
      <c r="H30" s="11"/>
      <c r="I30" s="11"/>
      <c r="J30" s="11"/>
    </row>
    <row r="31" spans="1:24" ht="18" x14ac:dyDescent="0.35">
      <c r="A31" s="628" t="s">
        <v>65</v>
      </c>
      <c r="B31" s="628" t="s">
        <v>65</v>
      </c>
      <c r="C31" s="115"/>
      <c r="D31" s="629"/>
      <c r="E31" s="57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32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39</v>
      </c>
      <c r="D4" s="130"/>
      <c r="E4" s="160"/>
      <c r="F4" s="97"/>
      <c r="G4" s="376"/>
      <c r="H4" s="795" t="s">
        <v>22</v>
      </c>
      <c r="I4" s="796"/>
      <c r="J4" s="797"/>
      <c r="K4" s="310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142" t="s">
        <v>0</v>
      </c>
      <c r="B5" s="556"/>
      <c r="C5" s="104" t="s">
        <v>40</v>
      </c>
      <c r="D5" s="78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76" t="s">
        <v>28</v>
      </c>
      <c r="J5" s="760" t="s">
        <v>29</v>
      </c>
      <c r="K5" s="311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7.5" customHeight="1" x14ac:dyDescent="0.35">
      <c r="A6" s="145" t="s">
        <v>6</v>
      </c>
      <c r="B6" s="382"/>
      <c r="C6" s="557" t="s">
        <v>99</v>
      </c>
      <c r="D6" s="382" t="s">
        <v>19</v>
      </c>
      <c r="E6" s="350" t="s">
        <v>44</v>
      </c>
      <c r="F6" s="349">
        <v>17</v>
      </c>
      <c r="G6" s="138"/>
      <c r="H6" s="263">
        <v>2.48</v>
      </c>
      <c r="I6" s="39">
        <v>3.96</v>
      </c>
      <c r="J6" s="40">
        <v>0.68</v>
      </c>
      <c r="K6" s="313">
        <v>48.11</v>
      </c>
      <c r="L6" s="263">
        <v>0.01</v>
      </c>
      <c r="M6" s="38">
        <v>0.06</v>
      </c>
      <c r="N6" s="39">
        <v>0.12</v>
      </c>
      <c r="O6" s="39">
        <v>30</v>
      </c>
      <c r="P6" s="42">
        <v>0.11</v>
      </c>
      <c r="Q6" s="263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5"/>
      <c r="B7" s="151"/>
      <c r="C7" s="564">
        <v>25</v>
      </c>
      <c r="D7" s="268" t="s">
        <v>19</v>
      </c>
      <c r="E7" s="576" t="s">
        <v>50</v>
      </c>
      <c r="F7" s="739">
        <v>150</v>
      </c>
      <c r="G7" s="216"/>
      <c r="H7" s="47">
        <v>0.6</v>
      </c>
      <c r="I7" s="37">
        <v>0.45</v>
      </c>
      <c r="J7" s="48">
        <v>15.45</v>
      </c>
      <c r="K7" s="220">
        <v>70.5</v>
      </c>
      <c r="L7" s="255">
        <v>0.03</v>
      </c>
      <c r="M7" s="47">
        <v>0.05</v>
      </c>
      <c r="N7" s="37">
        <v>7.5</v>
      </c>
      <c r="O7" s="37">
        <v>0</v>
      </c>
      <c r="P7" s="218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41">
        <v>0.01</v>
      </c>
    </row>
    <row r="8" spans="1:24" s="16" customFormat="1" ht="37.5" customHeight="1" x14ac:dyDescent="0.35">
      <c r="A8" s="105"/>
      <c r="B8" s="151"/>
      <c r="C8" s="147">
        <v>319</v>
      </c>
      <c r="D8" s="151" t="s">
        <v>4</v>
      </c>
      <c r="E8" s="351" t="s">
        <v>166</v>
      </c>
      <c r="F8" s="278">
        <v>150</v>
      </c>
      <c r="G8" s="133"/>
      <c r="H8" s="237">
        <v>21.5</v>
      </c>
      <c r="I8" s="15">
        <v>13.61</v>
      </c>
      <c r="J8" s="41">
        <v>31.05</v>
      </c>
      <c r="K8" s="253">
        <v>333.11</v>
      </c>
      <c r="L8" s="237">
        <v>0.05</v>
      </c>
      <c r="M8" s="17">
        <v>0.25</v>
      </c>
      <c r="N8" s="15">
        <v>0.52</v>
      </c>
      <c r="O8" s="15">
        <v>70</v>
      </c>
      <c r="P8" s="18">
        <v>0.33</v>
      </c>
      <c r="Q8" s="237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5"/>
      <c r="B9" s="151"/>
      <c r="C9" s="147">
        <v>113</v>
      </c>
      <c r="D9" s="151" t="s">
        <v>5</v>
      </c>
      <c r="E9" s="178" t="s">
        <v>11</v>
      </c>
      <c r="F9" s="133">
        <v>200</v>
      </c>
      <c r="G9" s="251"/>
      <c r="H9" s="237">
        <v>0.04</v>
      </c>
      <c r="I9" s="15">
        <v>0</v>
      </c>
      <c r="J9" s="41">
        <v>7.4</v>
      </c>
      <c r="K9" s="254">
        <v>30.26</v>
      </c>
      <c r="L9" s="237">
        <v>0</v>
      </c>
      <c r="M9" s="17">
        <v>0</v>
      </c>
      <c r="N9" s="15">
        <v>0.8</v>
      </c>
      <c r="O9" s="15">
        <v>0</v>
      </c>
      <c r="P9" s="41">
        <v>0</v>
      </c>
      <c r="Q9" s="23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5"/>
      <c r="B10" s="151"/>
      <c r="C10" s="149">
        <v>121</v>
      </c>
      <c r="D10" s="151" t="s">
        <v>14</v>
      </c>
      <c r="E10" s="215" t="s">
        <v>51</v>
      </c>
      <c r="F10" s="278">
        <v>20</v>
      </c>
      <c r="G10" s="133"/>
      <c r="H10" s="237">
        <v>1.5</v>
      </c>
      <c r="I10" s="15">
        <v>0.57999999999999996</v>
      </c>
      <c r="J10" s="41">
        <v>9.9600000000000009</v>
      </c>
      <c r="K10" s="253">
        <v>52.4</v>
      </c>
      <c r="L10" s="237">
        <v>0.02</v>
      </c>
      <c r="M10" s="17">
        <v>0.01</v>
      </c>
      <c r="N10" s="15">
        <v>0</v>
      </c>
      <c r="O10" s="15">
        <v>0</v>
      </c>
      <c r="P10" s="18">
        <v>0</v>
      </c>
      <c r="Q10" s="237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5"/>
      <c r="B11" s="151"/>
      <c r="C11" s="147"/>
      <c r="D11" s="151"/>
      <c r="E11" s="302" t="s">
        <v>20</v>
      </c>
      <c r="F11" s="306">
        <f>SUM(F6:F10)</f>
        <v>537</v>
      </c>
      <c r="G11" s="133"/>
      <c r="H11" s="237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46">
        <f t="shared" si="0"/>
        <v>534.38</v>
      </c>
      <c r="L11" s="237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37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20"/>
      <c r="B12" s="814"/>
      <c r="C12" s="812"/>
      <c r="D12" s="684"/>
      <c r="E12" s="335" t="s">
        <v>21</v>
      </c>
      <c r="F12" s="336"/>
      <c r="G12" s="684"/>
      <c r="H12" s="467"/>
      <c r="I12" s="468"/>
      <c r="J12" s="469"/>
      <c r="K12" s="337">
        <f>K11/23.5</f>
        <v>22.739574468085106</v>
      </c>
      <c r="L12" s="474"/>
      <c r="M12" s="468"/>
      <c r="N12" s="468"/>
      <c r="O12" s="468"/>
      <c r="P12" s="475"/>
      <c r="Q12" s="467"/>
      <c r="R12" s="468"/>
      <c r="S12" s="468"/>
      <c r="T12" s="468"/>
      <c r="U12" s="468"/>
      <c r="V12" s="468"/>
      <c r="W12" s="468"/>
      <c r="X12" s="469"/>
    </row>
    <row r="13" spans="1:24" s="16" customFormat="1" ht="37.5" customHeight="1" x14ac:dyDescent="0.35">
      <c r="A13" s="145" t="s">
        <v>7</v>
      </c>
      <c r="B13" s="138"/>
      <c r="C13" s="386">
        <v>24</v>
      </c>
      <c r="D13" s="639" t="s">
        <v>19</v>
      </c>
      <c r="E13" s="382" t="s">
        <v>103</v>
      </c>
      <c r="F13" s="138">
        <v>150</v>
      </c>
      <c r="G13" s="309"/>
      <c r="H13" s="263">
        <v>0.6</v>
      </c>
      <c r="I13" s="39">
        <v>0.6</v>
      </c>
      <c r="J13" s="40">
        <v>14.7</v>
      </c>
      <c r="K13" s="313">
        <v>70.5</v>
      </c>
      <c r="L13" s="263">
        <v>0.05</v>
      </c>
      <c r="M13" s="39">
        <v>0.03</v>
      </c>
      <c r="N13" s="39">
        <v>15</v>
      </c>
      <c r="O13" s="39">
        <v>0</v>
      </c>
      <c r="P13" s="42">
        <v>0</v>
      </c>
      <c r="Q13" s="263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5"/>
      <c r="B14" s="133"/>
      <c r="C14" s="147">
        <v>237</v>
      </c>
      <c r="D14" s="178" t="s">
        <v>9</v>
      </c>
      <c r="E14" s="215" t="s">
        <v>105</v>
      </c>
      <c r="F14" s="588">
        <v>200</v>
      </c>
      <c r="G14" s="558"/>
      <c r="H14" s="237">
        <v>1.7</v>
      </c>
      <c r="I14" s="15">
        <v>2.78</v>
      </c>
      <c r="J14" s="41">
        <v>7.17</v>
      </c>
      <c r="K14" s="253">
        <v>61.44</v>
      </c>
      <c r="L14" s="271">
        <v>0.04</v>
      </c>
      <c r="M14" s="20">
        <v>0.04</v>
      </c>
      <c r="N14" s="20">
        <v>10.09</v>
      </c>
      <c r="O14" s="20">
        <v>100</v>
      </c>
      <c r="P14" s="21">
        <v>0.02</v>
      </c>
      <c r="Q14" s="271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6"/>
      <c r="B15" s="181" t="s">
        <v>72</v>
      </c>
      <c r="C15" s="487">
        <v>258</v>
      </c>
      <c r="D15" s="501" t="s">
        <v>10</v>
      </c>
      <c r="E15" s="515" t="s">
        <v>167</v>
      </c>
      <c r="F15" s="181">
        <v>90</v>
      </c>
      <c r="G15" s="164"/>
      <c r="H15" s="303">
        <v>12.53</v>
      </c>
      <c r="I15" s="59">
        <v>11.36</v>
      </c>
      <c r="J15" s="60">
        <v>7.16</v>
      </c>
      <c r="K15" s="483">
        <v>181.35</v>
      </c>
      <c r="L15" s="303">
        <v>0.06</v>
      </c>
      <c r="M15" s="58">
        <v>0.09</v>
      </c>
      <c r="N15" s="59">
        <v>1.2</v>
      </c>
      <c r="O15" s="59">
        <v>40</v>
      </c>
      <c r="P15" s="112">
        <v>0.03</v>
      </c>
      <c r="Q15" s="303">
        <v>14.04</v>
      </c>
      <c r="R15" s="59">
        <v>112.18</v>
      </c>
      <c r="S15" s="59">
        <v>17.440000000000001</v>
      </c>
      <c r="T15" s="59">
        <v>0.99</v>
      </c>
      <c r="U15" s="59">
        <v>168.6</v>
      </c>
      <c r="V15" s="59">
        <v>2.9299999999999999E-3</v>
      </c>
      <c r="W15" s="59">
        <v>1.4300000000000001E-3</v>
      </c>
      <c r="X15" s="46">
        <v>0.08</v>
      </c>
    </row>
    <row r="16" spans="1:24" s="16" customFormat="1" ht="37.5" customHeight="1" x14ac:dyDescent="0.35">
      <c r="A16" s="106"/>
      <c r="B16" s="182" t="s">
        <v>74</v>
      </c>
      <c r="C16" s="569">
        <v>150</v>
      </c>
      <c r="D16" s="723" t="s">
        <v>10</v>
      </c>
      <c r="E16" s="675" t="s">
        <v>134</v>
      </c>
      <c r="F16" s="544">
        <v>90</v>
      </c>
      <c r="G16" s="185"/>
      <c r="H16" s="239">
        <v>21.52</v>
      </c>
      <c r="I16" s="62">
        <v>19.57</v>
      </c>
      <c r="J16" s="110">
        <v>2.4500000000000002</v>
      </c>
      <c r="K16" s="389">
        <v>270.77</v>
      </c>
      <c r="L16" s="239">
        <v>0.09</v>
      </c>
      <c r="M16" s="62">
        <v>0.16</v>
      </c>
      <c r="N16" s="62">
        <v>7.66</v>
      </c>
      <c r="O16" s="62">
        <v>70</v>
      </c>
      <c r="P16" s="481">
        <v>0.04</v>
      </c>
      <c r="Q16" s="239">
        <v>26.49</v>
      </c>
      <c r="R16" s="62">
        <v>178.7</v>
      </c>
      <c r="S16" s="62">
        <v>24.83</v>
      </c>
      <c r="T16" s="62">
        <v>1.68</v>
      </c>
      <c r="U16" s="62">
        <v>295.58</v>
      </c>
      <c r="V16" s="62">
        <v>5.0000000000000001E-3</v>
      </c>
      <c r="W16" s="62">
        <v>0</v>
      </c>
      <c r="X16" s="110">
        <v>0.56999999999999995</v>
      </c>
    </row>
    <row r="17" spans="1:24" s="16" customFormat="1" ht="37.5" customHeight="1" x14ac:dyDescent="0.35">
      <c r="A17" s="107"/>
      <c r="B17" s="181" t="s">
        <v>72</v>
      </c>
      <c r="C17" s="487">
        <v>50</v>
      </c>
      <c r="D17" s="174" t="s">
        <v>62</v>
      </c>
      <c r="E17" s="501" t="s">
        <v>89</v>
      </c>
      <c r="F17" s="181">
        <v>150</v>
      </c>
      <c r="G17" s="521"/>
      <c r="H17" s="530">
        <v>3.28</v>
      </c>
      <c r="I17" s="502">
        <v>7.81</v>
      </c>
      <c r="J17" s="531">
        <v>21.57</v>
      </c>
      <c r="K17" s="532">
        <v>170.22</v>
      </c>
      <c r="L17" s="303">
        <v>0.13</v>
      </c>
      <c r="M17" s="59">
        <v>0.11</v>
      </c>
      <c r="N17" s="59">
        <v>11.16</v>
      </c>
      <c r="O17" s="59">
        <v>50</v>
      </c>
      <c r="P17" s="112">
        <v>0.15</v>
      </c>
      <c r="Q17" s="303">
        <v>39.840000000000003</v>
      </c>
      <c r="R17" s="59">
        <v>90.51</v>
      </c>
      <c r="S17" s="59">
        <v>30.49</v>
      </c>
      <c r="T17" s="59">
        <v>1.1299999999999999</v>
      </c>
      <c r="U17" s="59">
        <v>680.36</v>
      </c>
      <c r="V17" s="59">
        <v>8.0000000000000002E-3</v>
      </c>
      <c r="W17" s="59">
        <v>1E-3</v>
      </c>
      <c r="X17" s="60">
        <v>0.04</v>
      </c>
    </row>
    <row r="18" spans="1:24" s="16" customFormat="1" ht="37.5" customHeight="1" x14ac:dyDescent="0.35">
      <c r="A18" s="107"/>
      <c r="B18" s="182" t="s">
        <v>74</v>
      </c>
      <c r="C18" s="569">
        <v>51</v>
      </c>
      <c r="D18" s="163" t="s">
        <v>62</v>
      </c>
      <c r="E18" s="506" t="s">
        <v>128</v>
      </c>
      <c r="F18" s="182">
        <v>150</v>
      </c>
      <c r="G18" s="165"/>
      <c r="H18" s="442">
        <v>3.33</v>
      </c>
      <c r="I18" s="438">
        <v>3.81</v>
      </c>
      <c r="J18" s="443">
        <v>26.04</v>
      </c>
      <c r="K18" s="444">
        <v>151.12</v>
      </c>
      <c r="L18" s="442">
        <v>0.15</v>
      </c>
      <c r="M18" s="438">
        <v>0.1</v>
      </c>
      <c r="N18" s="438">
        <v>14.03</v>
      </c>
      <c r="O18" s="438">
        <v>20</v>
      </c>
      <c r="P18" s="439">
        <v>0.06</v>
      </c>
      <c r="Q18" s="442">
        <v>20.11</v>
      </c>
      <c r="R18" s="438">
        <v>90.58</v>
      </c>
      <c r="S18" s="438">
        <v>35.68</v>
      </c>
      <c r="T18" s="438">
        <v>1.45</v>
      </c>
      <c r="U18" s="438">
        <v>830.41</v>
      </c>
      <c r="V18" s="438">
        <v>8.0000000000000002E-3</v>
      </c>
      <c r="W18" s="438">
        <v>1E-3</v>
      </c>
      <c r="X18" s="443">
        <v>0.05</v>
      </c>
    </row>
    <row r="19" spans="1:24" s="16" customFormat="1" ht="37.5" customHeight="1" x14ac:dyDescent="0.35">
      <c r="A19" s="107"/>
      <c r="B19" s="134"/>
      <c r="C19" s="552">
        <v>107</v>
      </c>
      <c r="D19" s="208" t="s">
        <v>18</v>
      </c>
      <c r="E19" s="354" t="s">
        <v>96</v>
      </c>
      <c r="F19" s="402">
        <v>200</v>
      </c>
      <c r="G19" s="563"/>
      <c r="H19" s="271">
        <v>0.6</v>
      </c>
      <c r="I19" s="20">
        <v>0</v>
      </c>
      <c r="J19" s="46">
        <v>33</v>
      </c>
      <c r="K19" s="270">
        <v>136</v>
      </c>
      <c r="L19" s="271">
        <v>0.04</v>
      </c>
      <c r="M19" s="20">
        <v>0.08</v>
      </c>
      <c r="N19" s="20">
        <v>12</v>
      </c>
      <c r="O19" s="20">
        <v>20</v>
      </c>
      <c r="P19" s="21">
        <v>0</v>
      </c>
      <c r="Q19" s="271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7"/>
      <c r="B20" s="134"/>
      <c r="C20" s="566">
        <v>119</v>
      </c>
      <c r="D20" s="208" t="s">
        <v>14</v>
      </c>
      <c r="E20" s="152" t="s">
        <v>55</v>
      </c>
      <c r="F20" s="168">
        <v>30</v>
      </c>
      <c r="G20" s="563"/>
      <c r="H20" s="271">
        <v>2.2799999999999998</v>
      </c>
      <c r="I20" s="20">
        <v>0.24</v>
      </c>
      <c r="J20" s="46">
        <v>14.76</v>
      </c>
      <c r="K20" s="403">
        <v>70.5</v>
      </c>
      <c r="L20" s="271">
        <v>0.03</v>
      </c>
      <c r="M20" s="20">
        <v>0.01</v>
      </c>
      <c r="N20" s="20">
        <v>0</v>
      </c>
      <c r="O20" s="20">
        <v>0</v>
      </c>
      <c r="P20" s="21">
        <v>0</v>
      </c>
      <c r="Q20" s="271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7"/>
      <c r="B21" s="134"/>
      <c r="C21" s="552">
        <v>120</v>
      </c>
      <c r="D21" s="208" t="s">
        <v>15</v>
      </c>
      <c r="E21" s="152" t="s">
        <v>47</v>
      </c>
      <c r="F21" s="168">
        <v>20</v>
      </c>
      <c r="G21" s="563"/>
      <c r="H21" s="271">
        <v>1.32</v>
      </c>
      <c r="I21" s="20">
        <v>0.24</v>
      </c>
      <c r="J21" s="46">
        <v>8.0399999999999991</v>
      </c>
      <c r="K21" s="403">
        <v>39.6</v>
      </c>
      <c r="L21" s="271">
        <v>0.03</v>
      </c>
      <c r="M21" s="20">
        <v>0.02</v>
      </c>
      <c r="N21" s="20">
        <v>0</v>
      </c>
      <c r="O21" s="20">
        <v>0</v>
      </c>
      <c r="P21" s="21">
        <v>0</v>
      </c>
      <c r="Q21" s="27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7"/>
      <c r="B22" s="181" t="s">
        <v>72</v>
      </c>
      <c r="C22" s="783"/>
      <c r="D22" s="718"/>
      <c r="E22" s="300" t="s">
        <v>20</v>
      </c>
      <c r="F22" s="459">
        <f>F13+F14+F15+F17+F19+F20+F21</f>
        <v>840</v>
      </c>
      <c r="G22" s="459"/>
      <c r="H22" s="197">
        <f>H13+H14+H15+H17+H19+H20+H21</f>
        <v>22.310000000000002</v>
      </c>
      <c r="I22" s="22">
        <f t="shared" ref="I22:X22" si="1">I13+I14+I15+I17+I19+I20+I21</f>
        <v>23.029999999999994</v>
      </c>
      <c r="J22" s="61">
        <f t="shared" si="1"/>
        <v>106.4</v>
      </c>
      <c r="K22" s="451">
        <f t="shared" si="1"/>
        <v>729.61</v>
      </c>
      <c r="L22" s="197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1">
        <f t="shared" si="1"/>
        <v>0.2</v>
      </c>
      <c r="Q22" s="197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1">
        <f t="shared" si="1"/>
        <v>4.5</v>
      </c>
    </row>
    <row r="23" spans="1:24" s="16" customFormat="1" ht="37.5" customHeight="1" x14ac:dyDescent="0.35">
      <c r="A23" s="107"/>
      <c r="B23" s="182" t="s">
        <v>74</v>
      </c>
      <c r="C23" s="813"/>
      <c r="D23" s="719"/>
      <c r="E23" s="514" t="s">
        <v>20</v>
      </c>
      <c r="F23" s="460">
        <f>F13+F14+F16+F18+F19+F20+F21</f>
        <v>840</v>
      </c>
      <c r="G23" s="460"/>
      <c r="H23" s="304">
        <f>H13+H14+H16+H18+H19+H20+H21</f>
        <v>31.35</v>
      </c>
      <c r="I23" s="54">
        <f t="shared" ref="I23:X23" si="2">I13+I14+I16+I18+I19+I20+I21</f>
        <v>27.239999999999995</v>
      </c>
      <c r="J23" s="70">
        <f t="shared" si="2"/>
        <v>106.16</v>
      </c>
      <c r="K23" s="445">
        <f t="shared" si="2"/>
        <v>799.93</v>
      </c>
      <c r="L23" s="304">
        <f t="shared" si="2"/>
        <v>0.42999999999999994</v>
      </c>
      <c r="M23" s="54">
        <f t="shared" si="2"/>
        <v>0.44000000000000006</v>
      </c>
      <c r="N23" s="54">
        <f t="shared" si="2"/>
        <v>58.78</v>
      </c>
      <c r="O23" s="54">
        <f t="shared" si="2"/>
        <v>210</v>
      </c>
      <c r="P23" s="762">
        <f t="shared" si="2"/>
        <v>0.12</v>
      </c>
      <c r="Q23" s="304">
        <f t="shared" si="2"/>
        <v>127.03999999999999</v>
      </c>
      <c r="R23" s="54">
        <f t="shared" si="2"/>
        <v>403.75</v>
      </c>
      <c r="S23" s="54">
        <f t="shared" si="2"/>
        <v>128.04999999999998</v>
      </c>
      <c r="T23" s="54">
        <f t="shared" si="2"/>
        <v>8.5500000000000007</v>
      </c>
      <c r="U23" s="54">
        <f t="shared" si="2"/>
        <v>2190.77</v>
      </c>
      <c r="V23" s="54">
        <f t="shared" si="2"/>
        <v>2.2000000000000002E-2</v>
      </c>
      <c r="W23" s="54">
        <f t="shared" si="2"/>
        <v>4.0000000000000001E-3</v>
      </c>
      <c r="X23" s="70">
        <f t="shared" si="2"/>
        <v>5</v>
      </c>
    </row>
    <row r="24" spans="1:24" s="16" customFormat="1" ht="37.5" customHeight="1" x14ac:dyDescent="0.35">
      <c r="A24" s="107"/>
      <c r="B24" s="181" t="s">
        <v>72</v>
      </c>
      <c r="C24" s="783"/>
      <c r="D24" s="691"/>
      <c r="E24" s="549" t="s">
        <v>97</v>
      </c>
      <c r="F24" s="523"/>
      <c r="G24" s="523"/>
      <c r="H24" s="410"/>
      <c r="I24" s="411"/>
      <c r="J24" s="412"/>
      <c r="K24" s="494">
        <f>K22/23.5</f>
        <v>31.047234042553193</v>
      </c>
      <c r="L24" s="410"/>
      <c r="M24" s="411"/>
      <c r="N24" s="411"/>
      <c r="O24" s="411"/>
      <c r="P24" s="463"/>
      <c r="Q24" s="410"/>
      <c r="R24" s="411"/>
      <c r="S24" s="411"/>
      <c r="T24" s="411"/>
      <c r="U24" s="411"/>
      <c r="V24" s="411"/>
      <c r="W24" s="411"/>
      <c r="X24" s="412"/>
    </row>
    <row r="25" spans="1:24" s="16" customFormat="1" ht="37.5" customHeight="1" thickBot="1" x14ac:dyDescent="0.4">
      <c r="A25" s="259"/>
      <c r="B25" s="184" t="s">
        <v>74</v>
      </c>
      <c r="C25" s="769"/>
      <c r="D25" s="692"/>
      <c r="E25" s="550" t="s">
        <v>97</v>
      </c>
      <c r="F25" s="551"/>
      <c r="G25" s="660"/>
      <c r="H25" s="421"/>
      <c r="I25" s="422"/>
      <c r="J25" s="423"/>
      <c r="K25" s="424">
        <f>K23/23.5</f>
        <v>34.039574468085107</v>
      </c>
      <c r="L25" s="671"/>
      <c r="M25" s="672"/>
      <c r="N25" s="672"/>
      <c r="O25" s="672"/>
      <c r="P25" s="673"/>
      <c r="Q25" s="671"/>
      <c r="R25" s="672"/>
      <c r="S25" s="672"/>
      <c r="T25" s="672"/>
      <c r="U25" s="672"/>
      <c r="V25" s="672"/>
      <c r="W25" s="672"/>
      <c r="X25" s="67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5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25" t="s">
        <v>64</v>
      </c>
      <c r="B31" s="833"/>
      <c r="C31" s="626"/>
      <c r="D31" s="627"/>
      <c r="E31" s="11"/>
      <c r="F31" s="11"/>
      <c r="G31" s="11"/>
      <c r="H31" s="11"/>
      <c r="I31" s="11"/>
      <c r="J31" s="11"/>
    </row>
    <row r="32" spans="1:24" x14ac:dyDescent="0.35">
      <c r="A32" s="628" t="s">
        <v>65</v>
      </c>
      <c r="B32" s="829"/>
      <c r="C32" s="629"/>
      <c r="D32" s="629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32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6"/>
      <c r="F3" s="356"/>
      <c r="G3" s="35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94" t="s">
        <v>39</v>
      </c>
      <c r="D4" s="130"/>
      <c r="E4" s="338"/>
      <c r="F4" s="427"/>
      <c r="G4" s="294"/>
      <c r="H4" s="795" t="s">
        <v>22</v>
      </c>
      <c r="I4" s="796"/>
      <c r="J4" s="797"/>
      <c r="K4" s="186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47" thickBot="1" x14ac:dyDescent="0.4">
      <c r="A5" s="142" t="s">
        <v>0</v>
      </c>
      <c r="B5" s="556"/>
      <c r="C5" s="250" t="s">
        <v>40</v>
      </c>
      <c r="D5" s="78" t="s">
        <v>41</v>
      </c>
      <c r="E5" s="127" t="s">
        <v>38</v>
      </c>
      <c r="F5" s="104" t="s">
        <v>26</v>
      </c>
      <c r="G5" s="104" t="s">
        <v>37</v>
      </c>
      <c r="H5" s="127" t="s">
        <v>27</v>
      </c>
      <c r="I5" s="476" t="s">
        <v>28</v>
      </c>
      <c r="J5" s="98" t="s">
        <v>29</v>
      </c>
      <c r="K5" s="187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7.5" customHeight="1" x14ac:dyDescent="0.35">
      <c r="A6" s="145" t="s">
        <v>6</v>
      </c>
      <c r="B6" s="138"/>
      <c r="C6" s="557">
        <v>24</v>
      </c>
      <c r="D6" s="704" t="s">
        <v>8</v>
      </c>
      <c r="E6" s="382" t="s">
        <v>106</v>
      </c>
      <c r="F6" s="557">
        <v>150</v>
      </c>
      <c r="G6" s="704"/>
      <c r="H6" s="263">
        <v>0.6</v>
      </c>
      <c r="I6" s="39">
        <v>0.6</v>
      </c>
      <c r="J6" s="40">
        <v>14.7</v>
      </c>
      <c r="K6" s="312">
        <v>70.5</v>
      </c>
      <c r="L6" s="263">
        <v>0.05</v>
      </c>
      <c r="M6" s="39">
        <v>0.03</v>
      </c>
      <c r="N6" s="39">
        <v>15</v>
      </c>
      <c r="O6" s="39">
        <v>0</v>
      </c>
      <c r="P6" s="40">
        <v>0</v>
      </c>
      <c r="Q6" s="263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5"/>
      <c r="B7" s="181" t="s">
        <v>72</v>
      </c>
      <c r="C7" s="578">
        <v>78</v>
      </c>
      <c r="D7" s="741" t="s">
        <v>10</v>
      </c>
      <c r="E7" s="501" t="s">
        <v>169</v>
      </c>
      <c r="F7" s="578">
        <v>90</v>
      </c>
      <c r="G7" s="741"/>
      <c r="H7" s="303">
        <v>14.8</v>
      </c>
      <c r="I7" s="59">
        <v>13.02</v>
      </c>
      <c r="J7" s="60">
        <v>12.17</v>
      </c>
      <c r="K7" s="579">
        <v>226.36</v>
      </c>
      <c r="L7" s="303">
        <v>0.1</v>
      </c>
      <c r="M7" s="59">
        <v>0.12</v>
      </c>
      <c r="N7" s="59">
        <v>1.35</v>
      </c>
      <c r="O7" s="59">
        <v>150</v>
      </c>
      <c r="P7" s="60">
        <v>0.27</v>
      </c>
      <c r="Q7" s="303">
        <v>58.43</v>
      </c>
      <c r="R7" s="59">
        <v>194.16</v>
      </c>
      <c r="S7" s="59">
        <v>50.25</v>
      </c>
      <c r="T7" s="59">
        <v>1.1499999999999999</v>
      </c>
      <c r="U7" s="59">
        <v>351.77</v>
      </c>
      <c r="V7" s="59">
        <v>0.108</v>
      </c>
      <c r="W7" s="59">
        <v>1.4E-2</v>
      </c>
      <c r="X7" s="60">
        <v>0.51</v>
      </c>
    </row>
    <row r="8" spans="1:24" s="16" customFormat="1" ht="37.5" customHeight="1" x14ac:dyDescent="0.35">
      <c r="A8" s="105"/>
      <c r="B8" s="182" t="s">
        <v>74</v>
      </c>
      <c r="C8" s="569">
        <v>146</v>
      </c>
      <c r="D8" s="655" t="s">
        <v>10</v>
      </c>
      <c r="E8" s="580" t="s">
        <v>120</v>
      </c>
      <c r="F8" s="581">
        <v>90</v>
      </c>
      <c r="G8" s="185"/>
      <c r="H8" s="239">
        <v>18.5</v>
      </c>
      <c r="I8" s="62">
        <v>3.73</v>
      </c>
      <c r="J8" s="110">
        <v>2.5099999999999998</v>
      </c>
      <c r="K8" s="389">
        <v>116.1</v>
      </c>
      <c r="L8" s="239">
        <v>0.09</v>
      </c>
      <c r="M8" s="62">
        <v>0.12</v>
      </c>
      <c r="N8" s="62">
        <v>0.24</v>
      </c>
      <c r="O8" s="62">
        <v>30</v>
      </c>
      <c r="P8" s="110">
        <v>0.32</v>
      </c>
      <c r="Q8" s="239">
        <v>124.4</v>
      </c>
      <c r="R8" s="62">
        <v>243</v>
      </c>
      <c r="S8" s="62">
        <v>54.24</v>
      </c>
      <c r="T8" s="62">
        <v>0.88</v>
      </c>
      <c r="U8" s="62">
        <v>378.15</v>
      </c>
      <c r="V8" s="62">
        <v>0.13900000000000001</v>
      </c>
      <c r="W8" s="62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62</v>
      </c>
      <c r="E9" s="208" t="s">
        <v>93</v>
      </c>
      <c r="F9" s="168">
        <v>150</v>
      </c>
      <c r="G9" s="134"/>
      <c r="H9" s="271">
        <v>3.34</v>
      </c>
      <c r="I9" s="20">
        <v>4.91</v>
      </c>
      <c r="J9" s="46">
        <v>33.93</v>
      </c>
      <c r="K9" s="270">
        <v>191.49</v>
      </c>
      <c r="L9" s="271">
        <v>0.03</v>
      </c>
      <c r="M9" s="20">
        <v>0.02</v>
      </c>
      <c r="N9" s="20">
        <v>0</v>
      </c>
      <c r="O9" s="20">
        <v>20</v>
      </c>
      <c r="P9" s="46">
        <v>0.09</v>
      </c>
      <c r="Q9" s="271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5"/>
      <c r="B10" s="133"/>
      <c r="C10" s="148">
        <v>102</v>
      </c>
      <c r="D10" s="656" t="s">
        <v>18</v>
      </c>
      <c r="E10" s="623" t="s">
        <v>79</v>
      </c>
      <c r="F10" s="582">
        <v>200</v>
      </c>
      <c r="G10" s="99"/>
      <c r="H10" s="237">
        <v>0.83</v>
      </c>
      <c r="I10" s="15">
        <v>0.04</v>
      </c>
      <c r="J10" s="41">
        <v>15.16</v>
      </c>
      <c r="K10" s="253">
        <v>64.22</v>
      </c>
      <c r="L10" s="237">
        <v>0.01</v>
      </c>
      <c r="M10" s="15">
        <v>0.03</v>
      </c>
      <c r="N10" s="15">
        <v>0.27</v>
      </c>
      <c r="O10" s="15">
        <v>60</v>
      </c>
      <c r="P10" s="41">
        <v>0</v>
      </c>
      <c r="Q10" s="23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5"/>
      <c r="B11" s="133"/>
      <c r="C11" s="149">
        <v>119</v>
      </c>
      <c r="D11" s="55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5"/>
      <c r="B12" s="133"/>
      <c r="C12" s="147">
        <v>120</v>
      </c>
      <c r="D12" s="558" t="s">
        <v>15</v>
      </c>
      <c r="E12" s="151" t="s">
        <v>47</v>
      </c>
      <c r="F12" s="147">
        <v>20</v>
      </c>
      <c r="G12" s="740"/>
      <c r="H12" s="612">
        <v>1.32</v>
      </c>
      <c r="I12" s="15">
        <v>0.24</v>
      </c>
      <c r="J12" s="41">
        <v>8.0399999999999991</v>
      </c>
      <c r="K12" s="254">
        <v>39.6</v>
      </c>
      <c r="L12" s="271">
        <v>0.03</v>
      </c>
      <c r="M12" s="20">
        <v>0.02</v>
      </c>
      <c r="N12" s="20">
        <v>0</v>
      </c>
      <c r="O12" s="20">
        <v>0</v>
      </c>
      <c r="P12" s="46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5"/>
      <c r="B13" s="181" t="s">
        <v>72</v>
      </c>
      <c r="C13" s="487"/>
      <c r="D13" s="657"/>
      <c r="E13" s="409" t="s">
        <v>20</v>
      </c>
      <c r="F13" s="553">
        <f>F6+F7+F9+F10+F11+F12</f>
        <v>630</v>
      </c>
      <c r="G13" s="553"/>
      <c r="H13" s="459">
        <f t="shared" ref="H13:X13" si="0">H6+H7+H9+H10+H11+H12</f>
        <v>22.41</v>
      </c>
      <c r="I13" s="411">
        <f t="shared" si="0"/>
        <v>18.97</v>
      </c>
      <c r="J13" s="412">
        <f t="shared" si="0"/>
        <v>93.84</v>
      </c>
      <c r="K13" s="451">
        <f t="shared" si="0"/>
        <v>639.17000000000007</v>
      </c>
      <c r="L13" s="410">
        <f t="shared" si="0"/>
        <v>0.24000000000000002</v>
      </c>
      <c r="M13" s="411">
        <f t="shared" si="0"/>
        <v>0.22999999999999998</v>
      </c>
      <c r="N13" s="411">
        <f t="shared" si="0"/>
        <v>16.62</v>
      </c>
      <c r="O13" s="411">
        <f t="shared" si="0"/>
        <v>230</v>
      </c>
      <c r="P13" s="412">
        <f t="shared" si="0"/>
        <v>0.36</v>
      </c>
      <c r="Q13" s="410">
        <f t="shared" si="0"/>
        <v>122.67</v>
      </c>
      <c r="R13" s="411">
        <f t="shared" si="0"/>
        <v>342.59</v>
      </c>
      <c r="S13" s="411">
        <f t="shared" si="0"/>
        <v>113.31</v>
      </c>
      <c r="T13" s="411">
        <f t="shared" si="0"/>
        <v>6.3999999999999995</v>
      </c>
      <c r="U13" s="411">
        <f t="shared" si="0"/>
        <v>1120.1099999999999</v>
      </c>
      <c r="V13" s="411">
        <f t="shared" si="0"/>
        <v>0.115</v>
      </c>
      <c r="W13" s="411">
        <f t="shared" si="0"/>
        <v>2.3000000000000003E-2</v>
      </c>
      <c r="X13" s="412">
        <f t="shared" si="0"/>
        <v>3.45</v>
      </c>
    </row>
    <row r="14" spans="1:24" s="16" customFormat="1" ht="37.5" customHeight="1" x14ac:dyDescent="0.35">
      <c r="A14" s="105"/>
      <c r="B14" s="182" t="s">
        <v>74</v>
      </c>
      <c r="C14" s="570"/>
      <c r="D14" s="658"/>
      <c r="E14" s="414" t="s">
        <v>20</v>
      </c>
      <c r="F14" s="554">
        <f>F6+F8+F9+F10+F11+F12</f>
        <v>630</v>
      </c>
      <c r="G14" s="554"/>
      <c r="H14" s="460">
        <f t="shared" ref="H14:X14" si="1">H6+H8+H9+H10+H11+H12</f>
        <v>26.11</v>
      </c>
      <c r="I14" s="888">
        <f t="shared" si="1"/>
        <v>9.68</v>
      </c>
      <c r="J14" s="886">
        <f t="shared" si="1"/>
        <v>84.18</v>
      </c>
      <c r="K14" s="445">
        <f t="shared" si="1"/>
        <v>528.91000000000008</v>
      </c>
      <c r="L14" s="887">
        <f t="shared" si="1"/>
        <v>0.23</v>
      </c>
      <c r="M14" s="888">
        <f t="shared" si="1"/>
        <v>0.22999999999999998</v>
      </c>
      <c r="N14" s="888">
        <f t="shared" si="1"/>
        <v>15.51</v>
      </c>
      <c r="O14" s="888">
        <f t="shared" si="1"/>
        <v>110</v>
      </c>
      <c r="P14" s="886">
        <f t="shared" si="1"/>
        <v>0.41000000000000003</v>
      </c>
      <c r="Q14" s="887">
        <f t="shared" si="1"/>
        <v>188.64000000000001</v>
      </c>
      <c r="R14" s="888">
        <f t="shared" si="1"/>
        <v>391.43</v>
      </c>
      <c r="S14" s="888">
        <f t="shared" si="1"/>
        <v>117.30000000000001</v>
      </c>
      <c r="T14" s="888">
        <f t="shared" si="1"/>
        <v>6.13</v>
      </c>
      <c r="U14" s="888">
        <f t="shared" si="1"/>
        <v>1146.4899999999998</v>
      </c>
      <c r="V14" s="888">
        <f t="shared" si="1"/>
        <v>0.14600000000000002</v>
      </c>
      <c r="W14" s="888">
        <f t="shared" si="1"/>
        <v>2.4E-2</v>
      </c>
      <c r="X14" s="886">
        <f t="shared" si="1"/>
        <v>3.59</v>
      </c>
    </row>
    <row r="15" spans="1:24" s="16" customFormat="1" ht="37.5" customHeight="1" x14ac:dyDescent="0.35">
      <c r="A15" s="105"/>
      <c r="B15" s="181" t="s">
        <v>72</v>
      </c>
      <c r="C15" s="503"/>
      <c r="D15" s="659"/>
      <c r="E15" s="409" t="s">
        <v>21</v>
      </c>
      <c r="F15" s="490"/>
      <c r="G15" s="497"/>
      <c r="H15" s="524"/>
      <c r="I15" s="59"/>
      <c r="J15" s="60"/>
      <c r="K15" s="365">
        <f>K13/23.5</f>
        <v>27.198723404255322</v>
      </c>
      <c r="L15" s="303"/>
      <c r="M15" s="59"/>
      <c r="N15" s="59"/>
      <c r="O15" s="59"/>
      <c r="P15" s="60"/>
      <c r="Q15" s="303"/>
      <c r="R15" s="59"/>
      <c r="S15" s="59"/>
      <c r="T15" s="59"/>
      <c r="U15" s="59"/>
      <c r="V15" s="59"/>
      <c r="W15" s="59"/>
      <c r="X15" s="60"/>
    </row>
    <row r="16" spans="1:24" s="16" customFormat="1" ht="37.5" customHeight="1" thickBot="1" x14ac:dyDescent="0.4">
      <c r="A16" s="320"/>
      <c r="B16" s="235" t="s">
        <v>74</v>
      </c>
      <c r="C16" s="493"/>
      <c r="D16" s="660"/>
      <c r="E16" s="419" t="s">
        <v>21</v>
      </c>
      <c r="F16" s="493"/>
      <c r="G16" s="660"/>
      <c r="H16" s="330"/>
      <c r="I16" s="325"/>
      <c r="J16" s="326"/>
      <c r="K16" s="332">
        <f>K14/23.5</f>
        <v>22.506808510638301</v>
      </c>
      <c r="L16" s="330"/>
      <c r="M16" s="325"/>
      <c r="N16" s="325"/>
      <c r="O16" s="325"/>
      <c r="P16" s="326"/>
      <c r="Q16" s="330"/>
      <c r="R16" s="325"/>
      <c r="S16" s="325"/>
      <c r="T16" s="325"/>
      <c r="U16" s="325"/>
      <c r="V16" s="325"/>
      <c r="W16" s="325"/>
      <c r="X16" s="326"/>
    </row>
    <row r="17" spans="1:24" s="16" customFormat="1" ht="37.5" customHeight="1" x14ac:dyDescent="0.35">
      <c r="A17" s="145" t="s">
        <v>7</v>
      </c>
      <c r="B17" s="713"/>
      <c r="C17" s="568">
        <v>9</v>
      </c>
      <c r="D17" s="685" t="s">
        <v>19</v>
      </c>
      <c r="E17" s="849" t="s">
        <v>87</v>
      </c>
      <c r="F17" s="710">
        <v>60</v>
      </c>
      <c r="G17" s="281"/>
      <c r="H17" s="283">
        <v>1.29</v>
      </c>
      <c r="I17" s="84">
        <v>4.2699999999999996</v>
      </c>
      <c r="J17" s="86">
        <v>6.97</v>
      </c>
      <c r="K17" s="507">
        <v>72.75</v>
      </c>
      <c r="L17" s="283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83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1"/>
      <c r="C18" s="147">
        <v>37</v>
      </c>
      <c r="D18" s="178" t="s">
        <v>9</v>
      </c>
      <c r="E18" s="850" t="s">
        <v>98</v>
      </c>
      <c r="F18" s="224">
        <v>200</v>
      </c>
      <c r="G18" s="151"/>
      <c r="H18" s="238">
        <v>5.78</v>
      </c>
      <c r="I18" s="13">
        <v>5.5</v>
      </c>
      <c r="J18" s="43">
        <v>10.8</v>
      </c>
      <c r="K18" s="136">
        <v>115.7</v>
      </c>
      <c r="L18" s="238">
        <v>7.0000000000000007E-2</v>
      </c>
      <c r="M18" s="71">
        <v>7.0000000000000007E-2</v>
      </c>
      <c r="N18" s="13">
        <v>5.69</v>
      </c>
      <c r="O18" s="13">
        <v>110</v>
      </c>
      <c r="P18" s="43">
        <v>0</v>
      </c>
      <c r="Q18" s="23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6"/>
      <c r="B19" s="131"/>
      <c r="C19" s="552">
        <v>88</v>
      </c>
      <c r="D19" s="208" t="s">
        <v>10</v>
      </c>
      <c r="E19" s="850" t="s">
        <v>104</v>
      </c>
      <c r="F19" s="224">
        <v>90</v>
      </c>
      <c r="G19" s="152"/>
      <c r="H19" s="238">
        <v>18</v>
      </c>
      <c r="I19" s="13">
        <v>16.5</v>
      </c>
      <c r="J19" s="43">
        <v>2.89</v>
      </c>
      <c r="K19" s="136">
        <v>232.8</v>
      </c>
      <c r="L19" s="238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6"/>
      <c r="B20" s="152"/>
      <c r="C20" s="552">
        <v>64</v>
      </c>
      <c r="D20" s="208" t="s">
        <v>49</v>
      </c>
      <c r="E20" s="850" t="s">
        <v>70</v>
      </c>
      <c r="F20" s="224">
        <v>150</v>
      </c>
      <c r="G20" s="152"/>
      <c r="H20" s="238">
        <v>6.76</v>
      </c>
      <c r="I20" s="13">
        <v>3.93</v>
      </c>
      <c r="J20" s="43">
        <v>41.29</v>
      </c>
      <c r="K20" s="136">
        <v>227.48</v>
      </c>
      <c r="L20" s="245">
        <v>0.08</v>
      </c>
      <c r="M20" s="207">
        <v>0.03</v>
      </c>
      <c r="N20" s="75">
        <v>0</v>
      </c>
      <c r="O20" s="75">
        <v>10</v>
      </c>
      <c r="P20" s="76">
        <v>0.06</v>
      </c>
      <c r="Q20" s="245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6">
        <v>0.01</v>
      </c>
    </row>
    <row r="21" spans="1:24" s="36" customFormat="1" ht="37.5" customHeight="1" x14ac:dyDescent="0.35">
      <c r="A21" s="106"/>
      <c r="B21" s="152"/>
      <c r="C21" s="566">
        <v>98</v>
      </c>
      <c r="D21" s="131" t="s">
        <v>18</v>
      </c>
      <c r="E21" s="208" t="s">
        <v>80</v>
      </c>
      <c r="F21" s="134">
        <v>200</v>
      </c>
      <c r="G21" s="667"/>
      <c r="H21" s="19">
        <v>0.37</v>
      </c>
      <c r="I21" s="20">
        <v>0</v>
      </c>
      <c r="J21" s="21">
        <v>14.85</v>
      </c>
      <c r="K21" s="191">
        <v>59.48</v>
      </c>
      <c r="L21" s="237">
        <v>0</v>
      </c>
      <c r="M21" s="17">
        <v>0</v>
      </c>
      <c r="N21" s="15">
        <v>0</v>
      </c>
      <c r="O21" s="15">
        <v>0</v>
      </c>
      <c r="P21" s="41">
        <v>0</v>
      </c>
      <c r="Q21" s="23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6"/>
      <c r="B22" s="152"/>
      <c r="C22" s="566">
        <v>119</v>
      </c>
      <c r="D22" s="151" t="s">
        <v>14</v>
      </c>
      <c r="E22" s="178" t="s">
        <v>55</v>
      </c>
      <c r="F22" s="183">
        <v>20</v>
      </c>
      <c r="G22" s="129"/>
      <c r="H22" s="237">
        <v>1.52</v>
      </c>
      <c r="I22" s="15">
        <v>0.16</v>
      </c>
      <c r="J22" s="41">
        <v>9.84</v>
      </c>
      <c r="K22" s="253">
        <v>47</v>
      </c>
      <c r="L22" s="237">
        <v>0.02</v>
      </c>
      <c r="M22" s="17">
        <v>0.01</v>
      </c>
      <c r="N22" s="15">
        <v>0</v>
      </c>
      <c r="O22" s="15">
        <v>0</v>
      </c>
      <c r="P22" s="41">
        <v>0</v>
      </c>
      <c r="Q22" s="23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6"/>
      <c r="B23" s="152"/>
      <c r="C23" s="552">
        <v>120</v>
      </c>
      <c r="D23" s="151" t="s">
        <v>15</v>
      </c>
      <c r="E23" s="178" t="s">
        <v>47</v>
      </c>
      <c r="F23" s="133">
        <v>20</v>
      </c>
      <c r="G23" s="740"/>
      <c r="H23" s="237">
        <v>1.32</v>
      </c>
      <c r="I23" s="15">
        <v>0.24</v>
      </c>
      <c r="J23" s="41">
        <v>8.0399999999999991</v>
      </c>
      <c r="K23" s="254">
        <v>39.6</v>
      </c>
      <c r="L23" s="271">
        <v>0.03</v>
      </c>
      <c r="M23" s="20">
        <v>0.02</v>
      </c>
      <c r="N23" s="20">
        <v>0</v>
      </c>
      <c r="O23" s="20">
        <v>0</v>
      </c>
      <c r="P23" s="21">
        <v>0</v>
      </c>
      <c r="Q23" s="271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6"/>
      <c r="B24" s="152"/>
      <c r="C24" s="815"/>
      <c r="D24" s="729"/>
      <c r="E24" s="851" t="s">
        <v>20</v>
      </c>
      <c r="F24" s="266">
        <f>SUM(F17:F23)</f>
        <v>740</v>
      </c>
      <c r="G24" s="266"/>
      <c r="H24" s="198">
        <f t="shared" ref="H24:J24" si="2">SUM(H17:H23)</f>
        <v>35.04</v>
      </c>
      <c r="I24" s="34">
        <f t="shared" si="2"/>
        <v>30.599999999999998</v>
      </c>
      <c r="J24" s="63">
        <f t="shared" si="2"/>
        <v>94.68</v>
      </c>
      <c r="K24" s="266">
        <f>SUM(K17:K23)</f>
        <v>794.81000000000006</v>
      </c>
      <c r="L24" s="198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3">
        <f t="shared" si="3"/>
        <v>0.06</v>
      </c>
      <c r="Q24" s="198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3">
        <f t="shared" si="3"/>
        <v>3.0190000000000001</v>
      </c>
    </row>
    <row r="25" spans="1:24" s="36" customFormat="1" ht="37.5" customHeight="1" thickBot="1" x14ac:dyDescent="0.4">
      <c r="A25" s="146"/>
      <c r="B25" s="249"/>
      <c r="C25" s="816"/>
      <c r="D25" s="472"/>
      <c r="E25" s="852" t="s">
        <v>21</v>
      </c>
      <c r="F25" s="357"/>
      <c r="G25" s="357"/>
      <c r="H25" s="359"/>
      <c r="I25" s="360"/>
      <c r="J25" s="361"/>
      <c r="K25" s="358">
        <f>K24/23.5</f>
        <v>33.821702127659577</v>
      </c>
      <c r="L25" s="359"/>
      <c r="M25" s="470"/>
      <c r="N25" s="360"/>
      <c r="O25" s="360"/>
      <c r="P25" s="361"/>
      <c r="Q25" s="359"/>
      <c r="R25" s="360"/>
      <c r="S25" s="360"/>
      <c r="T25" s="360"/>
      <c r="U25" s="360"/>
      <c r="V25" s="360"/>
      <c r="W25" s="360"/>
      <c r="X25" s="36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5"/>
      <c r="F27" s="26"/>
      <c r="G27" s="11"/>
      <c r="H27" s="11"/>
      <c r="I27" s="11"/>
      <c r="J27" s="11"/>
    </row>
    <row r="28" spans="1:24" ht="18" x14ac:dyDescent="0.35">
      <c r="A28" s="625" t="s">
        <v>64</v>
      </c>
      <c r="B28" s="833"/>
      <c r="C28" s="626"/>
      <c r="D28" s="627"/>
      <c r="E28" s="25"/>
      <c r="F28" s="26"/>
      <c r="G28" s="11"/>
      <c r="H28" s="11"/>
      <c r="I28" s="11"/>
      <c r="J28" s="11"/>
    </row>
    <row r="29" spans="1:24" ht="18" x14ac:dyDescent="0.35">
      <c r="A29" s="628" t="s">
        <v>65</v>
      </c>
      <c r="B29" s="829"/>
      <c r="C29" s="629"/>
      <c r="D29" s="629"/>
      <c r="E29" s="25"/>
      <c r="F29" s="26"/>
      <c r="G29" s="11"/>
      <c r="H29" s="11"/>
      <c r="I29" s="11"/>
      <c r="J29" s="11"/>
    </row>
    <row r="30" spans="1:24" ht="18" x14ac:dyDescent="0.35">
      <c r="A30" s="11"/>
      <c r="B30" s="847"/>
      <c r="C30" s="339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32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33"/>
      <c r="C4" s="630" t="s">
        <v>39</v>
      </c>
      <c r="D4" s="247"/>
      <c r="E4" s="700"/>
      <c r="F4" s="630"/>
      <c r="G4" s="632"/>
      <c r="H4" s="789" t="s">
        <v>22</v>
      </c>
      <c r="I4" s="790"/>
      <c r="J4" s="791"/>
      <c r="K4" s="701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142" t="s">
        <v>0</v>
      </c>
      <c r="B5" s="805"/>
      <c r="C5" s="127" t="s">
        <v>40</v>
      </c>
      <c r="D5" s="683" t="s">
        <v>41</v>
      </c>
      <c r="E5" s="104" t="s">
        <v>38</v>
      </c>
      <c r="F5" s="127" t="s">
        <v>26</v>
      </c>
      <c r="G5" s="104" t="s">
        <v>37</v>
      </c>
      <c r="H5" s="98" t="s">
        <v>27</v>
      </c>
      <c r="I5" s="476" t="s">
        <v>28</v>
      </c>
      <c r="J5" s="98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9" customHeight="1" x14ac:dyDescent="0.35">
      <c r="A6" s="145" t="s">
        <v>6</v>
      </c>
      <c r="B6" s="382"/>
      <c r="C6" s="776">
        <v>28</v>
      </c>
      <c r="D6" s="401" t="s">
        <v>19</v>
      </c>
      <c r="E6" s="401" t="s">
        <v>136</v>
      </c>
      <c r="F6" s="384">
        <v>60</v>
      </c>
      <c r="G6" s="457"/>
      <c r="H6" s="440">
        <v>0.48</v>
      </c>
      <c r="I6" s="367">
        <v>0.6</v>
      </c>
      <c r="J6" s="441">
        <v>1.56</v>
      </c>
      <c r="K6" s="458">
        <v>8.4</v>
      </c>
      <c r="L6" s="331">
        <v>0.02</v>
      </c>
      <c r="M6" s="333">
        <v>0.02</v>
      </c>
      <c r="N6" s="49">
        <v>6</v>
      </c>
      <c r="O6" s="49">
        <v>10</v>
      </c>
      <c r="P6" s="50">
        <v>0</v>
      </c>
      <c r="Q6" s="333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5"/>
      <c r="B7" s="151"/>
      <c r="C7" s="552">
        <v>89</v>
      </c>
      <c r="D7" s="152" t="s">
        <v>10</v>
      </c>
      <c r="E7" s="354" t="s">
        <v>101</v>
      </c>
      <c r="F7" s="402">
        <v>90</v>
      </c>
      <c r="G7" s="168"/>
      <c r="H7" s="245">
        <v>18.13</v>
      </c>
      <c r="I7" s="75">
        <v>17.05</v>
      </c>
      <c r="J7" s="206">
        <v>3.69</v>
      </c>
      <c r="K7" s="370">
        <v>240.96</v>
      </c>
      <c r="L7" s="245">
        <v>0.06</v>
      </c>
      <c r="M7" s="207">
        <v>0.13</v>
      </c>
      <c r="N7" s="75">
        <v>1.06</v>
      </c>
      <c r="O7" s="75">
        <v>0</v>
      </c>
      <c r="P7" s="76">
        <v>0</v>
      </c>
      <c r="Q7" s="245">
        <v>17.03</v>
      </c>
      <c r="R7" s="75">
        <v>176.72</v>
      </c>
      <c r="S7" s="75">
        <v>23.18</v>
      </c>
      <c r="T7" s="75">
        <v>2.61</v>
      </c>
      <c r="U7" s="75">
        <v>317</v>
      </c>
      <c r="V7" s="75">
        <v>7.0000000000000001E-3</v>
      </c>
      <c r="W7" s="75">
        <v>0</v>
      </c>
      <c r="X7" s="206">
        <v>0.06</v>
      </c>
    </row>
    <row r="8" spans="1:24" s="16" customFormat="1" ht="39" customHeight="1" x14ac:dyDescent="0.35">
      <c r="A8" s="105"/>
      <c r="B8" s="151"/>
      <c r="C8" s="552">
        <v>65</v>
      </c>
      <c r="D8" s="152" t="s">
        <v>49</v>
      </c>
      <c r="E8" s="354" t="s">
        <v>54</v>
      </c>
      <c r="F8" s="402">
        <v>150</v>
      </c>
      <c r="G8" s="563"/>
      <c r="H8" s="245">
        <v>6.76</v>
      </c>
      <c r="I8" s="75">
        <v>3.93</v>
      </c>
      <c r="J8" s="206">
        <v>41.29</v>
      </c>
      <c r="K8" s="370">
        <v>227.48</v>
      </c>
      <c r="L8" s="238">
        <v>0.08</v>
      </c>
      <c r="M8" s="71">
        <v>0.03</v>
      </c>
      <c r="N8" s="13">
        <v>0</v>
      </c>
      <c r="O8" s="13">
        <v>10</v>
      </c>
      <c r="P8" s="43">
        <v>0.06</v>
      </c>
      <c r="Q8" s="7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5"/>
      <c r="B9" s="151"/>
      <c r="C9" s="566">
        <v>107</v>
      </c>
      <c r="D9" s="178" t="s">
        <v>18</v>
      </c>
      <c r="E9" s="215" t="s">
        <v>122</v>
      </c>
      <c r="F9" s="133">
        <v>200</v>
      </c>
      <c r="G9" s="641"/>
      <c r="H9" s="237">
        <v>1</v>
      </c>
      <c r="I9" s="15">
        <v>0.2</v>
      </c>
      <c r="J9" s="41">
        <v>20.2</v>
      </c>
      <c r="K9" s="188">
        <v>92</v>
      </c>
      <c r="L9" s="271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5"/>
      <c r="B10" s="151"/>
      <c r="C10" s="566">
        <v>119</v>
      </c>
      <c r="D10" s="152" t="s">
        <v>14</v>
      </c>
      <c r="E10" s="208" t="s">
        <v>55</v>
      </c>
      <c r="F10" s="168">
        <v>20</v>
      </c>
      <c r="G10" s="742"/>
      <c r="H10" s="271">
        <v>1.52</v>
      </c>
      <c r="I10" s="20">
        <v>0.16</v>
      </c>
      <c r="J10" s="46">
        <v>9.84</v>
      </c>
      <c r="K10" s="403">
        <v>47</v>
      </c>
      <c r="L10" s="271">
        <v>0.02</v>
      </c>
      <c r="M10" s="19">
        <v>0.01</v>
      </c>
      <c r="N10" s="20">
        <v>0</v>
      </c>
      <c r="O10" s="20">
        <v>0</v>
      </c>
      <c r="P10" s="46">
        <v>0</v>
      </c>
      <c r="Q10" s="271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5"/>
      <c r="B11" s="151"/>
      <c r="C11" s="552">
        <v>120</v>
      </c>
      <c r="D11" s="152" t="s">
        <v>15</v>
      </c>
      <c r="E11" s="208" t="s">
        <v>47</v>
      </c>
      <c r="F11" s="168">
        <v>20</v>
      </c>
      <c r="G11" s="742"/>
      <c r="H11" s="271">
        <v>1.32</v>
      </c>
      <c r="I11" s="20">
        <v>0.24</v>
      </c>
      <c r="J11" s="46">
        <v>8.0399999999999991</v>
      </c>
      <c r="K11" s="403">
        <v>39.6</v>
      </c>
      <c r="L11" s="271">
        <v>0.03</v>
      </c>
      <c r="M11" s="19">
        <v>0.02</v>
      </c>
      <c r="N11" s="20">
        <v>0</v>
      </c>
      <c r="O11" s="20">
        <v>0</v>
      </c>
      <c r="P11" s="46">
        <v>0</v>
      </c>
      <c r="Q11" s="271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5"/>
      <c r="B12" s="151"/>
      <c r="C12" s="817"/>
      <c r="D12" s="743"/>
      <c r="E12" s="302" t="s">
        <v>20</v>
      </c>
      <c r="F12" s="168">
        <f>F6+F7+F8+F9+F10+F11</f>
        <v>540</v>
      </c>
      <c r="G12" s="168"/>
      <c r="H12" s="198">
        <f t="shared" ref="H12:X12" si="0">H6+H7+H8+H9+H10+H11</f>
        <v>29.209999999999997</v>
      </c>
      <c r="I12" s="34">
        <f t="shared" si="0"/>
        <v>22.18</v>
      </c>
      <c r="J12" s="63">
        <f t="shared" si="0"/>
        <v>84.62</v>
      </c>
      <c r="K12" s="429">
        <f t="shared" si="0"/>
        <v>655.44</v>
      </c>
      <c r="L12" s="198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64">
        <f t="shared" si="0"/>
        <v>0.06</v>
      </c>
      <c r="Q12" s="198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3">
        <f t="shared" si="0"/>
        <v>2.9699999999999998</v>
      </c>
    </row>
    <row r="13" spans="1:24" s="16" customFormat="1" ht="39" customHeight="1" thickBot="1" x14ac:dyDescent="0.4">
      <c r="A13" s="320"/>
      <c r="B13" s="684"/>
      <c r="C13" s="817"/>
      <c r="D13" s="454"/>
      <c r="E13" s="335" t="s">
        <v>21</v>
      </c>
      <c r="F13" s="194"/>
      <c r="G13" s="194"/>
      <c r="H13" s="243"/>
      <c r="I13" s="153"/>
      <c r="J13" s="154"/>
      <c r="K13" s="319">
        <f>K12/23.5</f>
        <v>27.891063829787235</v>
      </c>
      <c r="L13" s="243"/>
      <c r="M13" s="205"/>
      <c r="N13" s="153"/>
      <c r="O13" s="153"/>
      <c r="P13" s="219"/>
      <c r="Q13" s="243"/>
      <c r="R13" s="153"/>
      <c r="S13" s="153"/>
      <c r="T13" s="153"/>
      <c r="U13" s="153"/>
      <c r="V13" s="153"/>
      <c r="W13" s="153"/>
      <c r="X13" s="154"/>
    </row>
    <row r="14" spans="1:24" s="16" customFormat="1" ht="39" customHeight="1" x14ac:dyDescent="0.35">
      <c r="A14" s="145" t="s">
        <v>7</v>
      </c>
      <c r="B14" s="401"/>
      <c r="C14" s="446">
        <v>23</v>
      </c>
      <c r="D14" s="713" t="s">
        <v>19</v>
      </c>
      <c r="E14" s="744" t="s">
        <v>135</v>
      </c>
      <c r="F14" s="745">
        <v>60</v>
      </c>
      <c r="G14" s="155"/>
      <c r="H14" s="333">
        <v>0.56999999999999995</v>
      </c>
      <c r="I14" s="49">
        <v>0.36</v>
      </c>
      <c r="J14" s="50">
        <v>1.92</v>
      </c>
      <c r="K14" s="328">
        <v>11.4</v>
      </c>
      <c r="L14" s="331">
        <v>0.03</v>
      </c>
      <c r="M14" s="49">
        <v>0.02</v>
      </c>
      <c r="N14" s="49">
        <v>10.5</v>
      </c>
      <c r="O14" s="49">
        <v>40</v>
      </c>
      <c r="P14" s="380">
        <v>0</v>
      </c>
      <c r="Q14" s="331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5"/>
      <c r="B15" s="152"/>
      <c r="C15" s="100">
        <v>31</v>
      </c>
      <c r="D15" s="152" t="s">
        <v>9</v>
      </c>
      <c r="E15" s="746" t="s">
        <v>76</v>
      </c>
      <c r="F15" s="747">
        <v>200</v>
      </c>
      <c r="G15" s="134"/>
      <c r="H15" s="207">
        <v>5.74</v>
      </c>
      <c r="I15" s="75">
        <v>8.7799999999999994</v>
      </c>
      <c r="J15" s="206">
        <v>8.74</v>
      </c>
      <c r="K15" s="370">
        <v>138.04</v>
      </c>
      <c r="L15" s="238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38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6"/>
      <c r="B16" s="181" t="s">
        <v>72</v>
      </c>
      <c r="C16" s="164">
        <v>296</v>
      </c>
      <c r="D16" s="501" t="s">
        <v>10</v>
      </c>
      <c r="E16" s="748" t="s">
        <v>100</v>
      </c>
      <c r="F16" s="749">
        <v>90</v>
      </c>
      <c r="G16" s="181"/>
      <c r="H16" s="575">
        <v>18.89</v>
      </c>
      <c r="I16" s="406">
        <v>19.34</v>
      </c>
      <c r="J16" s="407">
        <v>7.73</v>
      </c>
      <c r="K16" s="408">
        <v>281.58</v>
      </c>
      <c r="L16" s="405">
        <v>0.08</v>
      </c>
      <c r="M16" s="406">
        <v>0.16</v>
      </c>
      <c r="N16" s="406">
        <v>1.39</v>
      </c>
      <c r="O16" s="406">
        <v>30</v>
      </c>
      <c r="P16" s="462">
        <v>0.21</v>
      </c>
      <c r="Q16" s="405">
        <v>30.79</v>
      </c>
      <c r="R16" s="406">
        <v>179.37</v>
      </c>
      <c r="S16" s="406">
        <v>22.65</v>
      </c>
      <c r="T16" s="406">
        <v>2.04</v>
      </c>
      <c r="U16" s="406">
        <v>271.20999999999998</v>
      </c>
      <c r="V16" s="406">
        <v>6.0000000000000001E-3</v>
      </c>
      <c r="W16" s="406">
        <v>3.0000000000000001E-3</v>
      </c>
      <c r="X16" s="60">
        <v>0.09</v>
      </c>
    </row>
    <row r="17" spans="1:24" s="16" customFormat="1" ht="39" customHeight="1" x14ac:dyDescent="0.35">
      <c r="A17" s="106"/>
      <c r="B17" s="848" t="s">
        <v>74</v>
      </c>
      <c r="C17" s="185">
        <v>126</v>
      </c>
      <c r="D17" s="437" t="s">
        <v>10</v>
      </c>
      <c r="E17" s="675" t="s">
        <v>137</v>
      </c>
      <c r="F17" s="535">
        <v>90</v>
      </c>
      <c r="G17" s="182"/>
      <c r="H17" s="240">
        <v>16.98</v>
      </c>
      <c r="I17" s="55">
        <v>28.92</v>
      </c>
      <c r="J17" s="69">
        <v>3.59</v>
      </c>
      <c r="K17" s="327">
        <v>346</v>
      </c>
      <c r="L17" s="329">
        <v>0.45</v>
      </c>
      <c r="M17" s="55">
        <v>0.15</v>
      </c>
      <c r="N17" s="55">
        <v>1.08</v>
      </c>
      <c r="O17" s="55">
        <v>10</v>
      </c>
      <c r="P17" s="56">
        <v>0.44</v>
      </c>
      <c r="Q17" s="329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9">
        <v>0.01</v>
      </c>
    </row>
    <row r="18" spans="1:24" s="16" customFormat="1" ht="48" customHeight="1" x14ac:dyDescent="0.35">
      <c r="A18" s="107"/>
      <c r="B18" s="181" t="s">
        <v>72</v>
      </c>
      <c r="C18" s="164">
        <v>312</v>
      </c>
      <c r="D18" s="501" t="s">
        <v>62</v>
      </c>
      <c r="E18" s="353" t="s">
        <v>153</v>
      </c>
      <c r="F18" s="164">
        <v>150</v>
      </c>
      <c r="G18" s="181"/>
      <c r="H18" s="575">
        <v>3.55</v>
      </c>
      <c r="I18" s="406">
        <v>7.16</v>
      </c>
      <c r="J18" s="462">
        <v>17.64</v>
      </c>
      <c r="K18" s="362">
        <v>150.44999999999999</v>
      </c>
      <c r="L18" s="405">
        <v>0.11</v>
      </c>
      <c r="M18" s="575">
        <v>0.12</v>
      </c>
      <c r="N18" s="406">
        <v>21.47</v>
      </c>
      <c r="O18" s="406">
        <v>100</v>
      </c>
      <c r="P18" s="462">
        <v>0.09</v>
      </c>
      <c r="Q18" s="405">
        <v>51.59</v>
      </c>
      <c r="R18" s="406">
        <v>90.88</v>
      </c>
      <c r="S18" s="406">
        <v>30.76</v>
      </c>
      <c r="T18" s="406">
        <v>1.1499999999999999</v>
      </c>
      <c r="U18" s="406">
        <v>495.63</v>
      </c>
      <c r="V18" s="406">
        <v>6.0499999999999998E-3</v>
      </c>
      <c r="W18" s="406">
        <v>7.2999999999999996E-4</v>
      </c>
      <c r="X18" s="407">
        <v>0.03</v>
      </c>
    </row>
    <row r="19" spans="1:24" s="16" customFormat="1" ht="48" customHeight="1" x14ac:dyDescent="0.35">
      <c r="A19" s="107"/>
      <c r="B19" s="182" t="s">
        <v>74</v>
      </c>
      <c r="C19" s="165">
        <v>22</v>
      </c>
      <c r="D19" s="437" t="s">
        <v>62</v>
      </c>
      <c r="E19" s="615" t="s">
        <v>142</v>
      </c>
      <c r="F19" s="165">
        <v>150</v>
      </c>
      <c r="G19" s="182"/>
      <c r="H19" s="240">
        <v>2.41</v>
      </c>
      <c r="I19" s="55">
        <v>7.02</v>
      </c>
      <c r="J19" s="56">
        <v>14.18</v>
      </c>
      <c r="K19" s="241">
        <v>130.79</v>
      </c>
      <c r="L19" s="240">
        <v>0.08</v>
      </c>
      <c r="M19" s="240">
        <v>7.0000000000000007E-2</v>
      </c>
      <c r="N19" s="55">
        <v>13.63</v>
      </c>
      <c r="O19" s="55">
        <v>420</v>
      </c>
      <c r="P19" s="56">
        <v>0.06</v>
      </c>
      <c r="Q19" s="329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9">
        <v>0.03</v>
      </c>
    </row>
    <row r="20" spans="1:24" s="16" customFormat="1" ht="39" customHeight="1" x14ac:dyDescent="0.35">
      <c r="A20" s="107"/>
      <c r="B20" s="152"/>
      <c r="C20" s="169">
        <v>114</v>
      </c>
      <c r="D20" s="151" t="s">
        <v>46</v>
      </c>
      <c r="E20" s="616" t="s">
        <v>52</v>
      </c>
      <c r="F20" s="278">
        <v>200</v>
      </c>
      <c r="G20" s="151"/>
      <c r="H20" s="237">
        <v>0</v>
      </c>
      <c r="I20" s="15">
        <v>0</v>
      </c>
      <c r="J20" s="41">
        <v>7.27</v>
      </c>
      <c r="K20" s="253">
        <v>28.73</v>
      </c>
      <c r="L20" s="237">
        <v>0</v>
      </c>
      <c r="M20" s="17">
        <v>0</v>
      </c>
      <c r="N20" s="15">
        <v>0</v>
      </c>
      <c r="O20" s="15">
        <v>0</v>
      </c>
      <c r="P20" s="18">
        <v>0</v>
      </c>
      <c r="Q20" s="237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7"/>
      <c r="B21" s="152"/>
      <c r="C21" s="370">
        <v>119</v>
      </c>
      <c r="D21" s="152" t="s">
        <v>14</v>
      </c>
      <c r="E21" s="617" t="s">
        <v>55</v>
      </c>
      <c r="F21" s="552">
        <v>30</v>
      </c>
      <c r="G21" s="134"/>
      <c r="H21" s="19">
        <v>2.2799999999999998</v>
      </c>
      <c r="I21" s="20">
        <v>0.24</v>
      </c>
      <c r="J21" s="46">
        <v>14.76</v>
      </c>
      <c r="K21" s="403">
        <v>70.5</v>
      </c>
      <c r="L21" s="271">
        <v>0.03</v>
      </c>
      <c r="M21" s="20">
        <v>0.01</v>
      </c>
      <c r="N21" s="20">
        <v>0</v>
      </c>
      <c r="O21" s="20">
        <v>0</v>
      </c>
      <c r="P21" s="21">
        <v>0</v>
      </c>
      <c r="Q21" s="271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7"/>
      <c r="B22" s="152"/>
      <c r="C22" s="100">
        <v>120</v>
      </c>
      <c r="D22" s="152" t="s">
        <v>15</v>
      </c>
      <c r="E22" s="617" t="s">
        <v>47</v>
      </c>
      <c r="F22" s="552">
        <v>20</v>
      </c>
      <c r="G22" s="134"/>
      <c r="H22" s="19">
        <v>1.32</v>
      </c>
      <c r="I22" s="20">
        <v>0.24</v>
      </c>
      <c r="J22" s="46">
        <v>8.0399999999999991</v>
      </c>
      <c r="K22" s="403">
        <v>39.6</v>
      </c>
      <c r="L22" s="271">
        <v>0.03</v>
      </c>
      <c r="M22" s="20">
        <v>0.02</v>
      </c>
      <c r="N22" s="20">
        <v>0</v>
      </c>
      <c r="O22" s="20">
        <v>0</v>
      </c>
      <c r="P22" s="21">
        <v>0</v>
      </c>
      <c r="Q22" s="271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7"/>
      <c r="B23" s="181"/>
      <c r="C23" s="393"/>
      <c r="D23" s="666"/>
      <c r="E23" s="618" t="s">
        <v>20</v>
      </c>
      <c r="F23" s="553">
        <f>F14+F15+F16+F18+F20+F21+F22</f>
        <v>750</v>
      </c>
      <c r="G23" s="291"/>
      <c r="H23" s="53">
        <f>H14+H15+H16+H18+H20+H21+H22</f>
        <v>32.35</v>
      </c>
      <c r="I23" s="22">
        <f t="shared" ref="I23:X23" si="1">I14+I15+I16+I18+I20+I21+I22</f>
        <v>36.120000000000005</v>
      </c>
      <c r="J23" s="61">
        <f t="shared" si="1"/>
        <v>66.099999999999994</v>
      </c>
      <c r="K23" s="451">
        <f t="shared" si="1"/>
        <v>720.30000000000007</v>
      </c>
      <c r="L23" s="197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1">
        <f t="shared" si="1"/>
        <v>0.36</v>
      </c>
      <c r="Q23" s="197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1">
        <f t="shared" si="1"/>
        <v>4.516</v>
      </c>
    </row>
    <row r="24" spans="1:24" s="16" customFormat="1" ht="39" customHeight="1" x14ac:dyDescent="0.35">
      <c r="A24" s="107"/>
      <c r="B24" s="235"/>
      <c r="C24" s="394"/>
      <c r="D24" s="668"/>
      <c r="E24" s="619" t="s">
        <v>20</v>
      </c>
      <c r="F24" s="554">
        <f>F14+F15+F17+F18+F20+F21+F22</f>
        <v>750</v>
      </c>
      <c r="G24" s="290"/>
      <c r="H24" s="561">
        <f>H14+H15+H17+H19+H20+H21+H22</f>
        <v>29.3</v>
      </c>
      <c r="I24" s="54">
        <f t="shared" ref="I24:X24" si="2">I14+I15+I17+I19+I20+I21+I22</f>
        <v>45.56</v>
      </c>
      <c r="J24" s="70">
        <f t="shared" si="2"/>
        <v>58.5</v>
      </c>
      <c r="K24" s="461">
        <f t="shared" si="2"/>
        <v>765.06000000000006</v>
      </c>
      <c r="L24" s="304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62">
        <f t="shared" si="2"/>
        <v>0.56000000000000005</v>
      </c>
      <c r="Q24" s="304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70">
        <f t="shared" si="2"/>
        <v>4.4359999999999999</v>
      </c>
    </row>
    <row r="25" spans="1:24" s="16" customFormat="1" ht="39" customHeight="1" x14ac:dyDescent="0.35">
      <c r="A25" s="107"/>
      <c r="B25" s="234"/>
      <c r="C25" s="395"/>
      <c r="D25" s="669"/>
      <c r="E25" s="620" t="s">
        <v>21</v>
      </c>
      <c r="F25" s="490"/>
      <c r="G25" s="416"/>
      <c r="H25" s="479"/>
      <c r="I25" s="411"/>
      <c r="J25" s="412"/>
      <c r="K25" s="533">
        <f>K23/23.5</f>
        <v>30.651063829787237</v>
      </c>
      <c r="L25" s="410"/>
      <c r="M25" s="411"/>
      <c r="N25" s="411"/>
      <c r="O25" s="411"/>
      <c r="P25" s="463"/>
      <c r="Q25" s="410"/>
      <c r="R25" s="411"/>
      <c r="S25" s="411"/>
      <c r="T25" s="411"/>
      <c r="U25" s="411"/>
      <c r="V25" s="411"/>
      <c r="W25" s="411"/>
      <c r="X25" s="412"/>
    </row>
    <row r="26" spans="1:24" s="16" customFormat="1" ht="39" customHeight="1" thickBot="1" x14ac:dyDescent="0.4">
      <c r="A26" s="259"/>
      <c r="B26" s="184"/>
      <c r="C26" s="505"/>
      <c r="D26" s="670"/>
      <c r="E26" s="621" t="s">
        <v>21</v>
      </c>
      <c r="F26" s="555"/>
      <c r="G26" s="184"/>
      <c r="H26" s="480"/>
      <c r="I26" s="422"/>
      <c r="J26" s="423"/>
      <c r="K26" s="424">
        <f>K24/23.5</f>
        <v>32.555744680851063</v>
      </c>
      <c r="L26" s="421"/>
      <c r="M26" s="422"/>
      <c r="N26" s="422"/>
      <c r="O26" s="422"/>
      <c r="P26" s="464"/>
      <c r="Q26" s="421"/>
      <c r="R26" s="422"/>
      <c r="S26" s="422"/>
      <c r="T26" s="422"/>
      <c r="U26" s="422"/>
      <c r="V26" s="422"/>
      <c r="W26" s="422"/>
      <c r="X26" s="423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25" t="s">
        <v>64</v>
      </c>
      <c r="B29" s="833"/>
      <c r="C29" s="626"/>
      <c r="D29" s="627"/>
      <c r="E29" s="25"/>
      <c r="F29" s="26"/>
      <c r="G29" s="11"/>
      <c r="H29" s="11"/>
      <c r="I29" s="11"/>
      <c r="J29" s="11"/>
    </row>
    <row r="30" spans="1:24" ht="18" x14ac:dyDescent="0.35">
      <c r="A30" s="628" t="s">
        <v>65</v>
      </c>
      <c r="B30" s="829"/>
      <c r="C30" s="629"/>
      <c r="D30" s="629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74" t="s">
        <v>39</v>
      </c>
      <c r="C4" s="130"/>
      <c r="D4" s="160"/>
      <c r="E4" s="374"/>
      <c r="F4" s="426"/>
      <c r="G4" s="818" t="s">
        <v>22</v>
      </c>
      <c r="H4" s="819"/>
      <c r="I4" s="820"/>
      <c r="J4" s="310" t="s">
        <v>23</v>
      </c>
      <c r="K4" s="909" t="s">
        <v>24</v>
      </c>
      <c r="L4" s="910"/>
      <c r="M4" s="911"/>
      <c r="N4" s="911"/>
      <c r="O4" s="915"/>
      <c r="P4" s="923" t="s">
        <v>25</v>
      </c>
      <c r="Q4" s="924"/>
      <c r="R4" s="924"/>
      <c r="S4" s="924"/>
      <c r="T4" s="924"/>
      <c r="U4" s="924"/>
      <c r="V4" s="924"/>
      <c r="W4" s="925"/>
    </row>
    <row r="5" spans="1:23" s="16" customFormat="1" ht="47" thickBot="1" x14ac:dyDescent="0.4">
      <c r="A5" s="142" t="s">
        <v>0</v>
      </c>
      <c r="B5" s="127" t="s">
        <v>40</v>
      </c>
      <c r="C5" s="78" t="s">
        <v>41</v>
      </c>
      <c r="D5" s="104" t="s">
        <v>38</v>
      </c>
      <c r="E5" s="127" t="s">
        <v>26</v>
      </c>
      <c r="F5" s="127" t="s">
        <v>37</v>
      </c>
      <c r="G5" s="127" t="s">
        <v>27</v>
      </c>
      <c r="H5" s="476" t="s">
        <v>28</v>
      </c>
      <c r="I5" s="760" t="s">
        <v>29</v>
      </c>
      <c r="J5" s="311" t="s">
        <v>30</v>
      </c>
      <c r="K5" s="345" t="s">
        <v>31</v>
      </c>
      <c r="L5" s="345" t="s">
        <v>108</v>
      </c>
      <c r="M5" s="345" t="s">
        <v>32</v>
      </c>
      <c r="N5" s="473" t="s">
        <v>109</v>
      </c>
      <c r="O5" s="345" t="s">
        <v>110</v>
      </c>
      <c r="P5" s="345" t="s">
        <v>33</v>
      </c>
      <c r="Q5" s="345" t="s">
        <v>34</v>
      </c>
      <c r="R5" s="345" t="s">
        <v>35</v>
      </c>
      <c r="S5" s="345" t="s">
        <v>36</v>
      </c>
      <c r="T5" s="345" t="s">
        <v>111</v>
      </c>
      <c r="U5" s="345" t="s">
        <v>112</v>
      </c>
      <c r="V5" s="345" t="s">
        <v>113</v>
      </c>
      <c r="W5" s="476" t="s">
        <v>114</v>
      </c>
    </row>
    <row r="6" spans="1:23" s="16" customFormat="1" ht="39" customHeight="1" x14ac:dyDescent="0.35">
      <c r="A6" s="145" t="s">
        <v>6</v>
      </c>
      <c r="B6" s="138">
        <v>25</v>
      </c>
      <c r="C6" s="246" t="s">
        <v>19</v>
      </c>
      <c r="D6" s="334" t="s">
        <v>50</v>
      </c>
      <c r="E6" s="349">
        <v>150</v>
      </c>
      <c r="F6" s="138"/>
      <c r="G6" s="38">
        <v>0.6</v>
      </c>
      <c r="H6" s="39">
        <v>0.45</v>
      </c>
      <c r="I6" s="42">
        <v>15.45</v>
      </c>
      <c r="J6" s="190">
        <v>70.5</v>
      </c>
      <c r="K6" s="263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5"/>
      <c r="B7" s="134">
        <v>67</v>
      </c>
      <c r="C7" s="201" t="s">
        <v>61</v>
      </c>
      <c r="D7" s="152" t="s">
        <v>157</v>
      </c>
      <c r="E7" s="168">
        <v>150</v>
      </c>
      <c r="F7" s="152"/>
      <c r="G7" s="19">
        <v>18.86</v>
      </c>
      <c r="H7" s="20">
        <v>20.22</v>
      </c>
      <c r="I7" s="21">
        <v>2.79</v>
      </c>
      <c r="J7" s="191">
        <v>270.32</v>
      </c>
      <c r="K7" s="271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71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6">
        <v>0.01</v>
      </c>
    </row>
    <row r="8" spans="1:23" s="16" customFormat="1" ht="39" customHeight="1" x14ac:dyDescent="0.35">
      <c r="A8" s="105"/>
      <c r="B8" s="134">
        <v>115</v>
      </c>
      <c r="C8" s="248" t="s">
        <v>18</v>
      </c>
      <c r="D8" s="705" t="s">
        <v>45</v>
      </c>
      <c r="E8" s="737">
        <v>200</v>
      </c>
      <c r="F8" s="135"/>
      <c r="G8" s="17">
        <v>6.64</v>
      </c>
      <c r="H8" s="15">
        <v>5.15</v>
      </c>
      <c r="I8" s="18">
        <v>16.809999999999999</v>
      </c>
      <c r="J8" s="188">
        <v>141.19</v>
      </c>
      <c r="K8" s="271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71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6">
        <v>0.05</v>
      </c>
    </row>
    <row r="9" spans="1:23" s="16" customFormat="1" ht="39" customHeight="1" x14ac:dyDescent="0.35">
      <c r="A9" s="105"/>
      <c r="B9" s="135">
        <v>121</v>
      </c>
      <c r="C9" s="242" t="s">
        <v>51</v>
      </c>
      <c r="D9" s="215" t="s">
        <v>51</v>
      </c>
      <c r="E9" s="588">
        <v>30</v>
      </c>
      <c r="F9" s="133"/>
      <c r="G9" s="17">
        <v>2.25</v>
      </c>
      <c r="H9" s="15">
        <v>0.87</v>
      </c>
      <c r="I9" s="18">
        <v>14.94</v>
      </c>
      <c r="J9" s="188">
        <v>78.599999999999994</v>
      </c>
      <c r="K9" s="237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5"/>
      <c r="B10" s="322"/>
      <c r="C10" s="248"/>
      <c r="D10" s="302" t="s">
        <v>20</v>
      </c>
      <c r="E10" s="589">
        <f>SUM(E6:E9)</f>
        <v>530</v>
      </c>
      <c r="F10" s="135"/>
      <c r="G10" s="590">
        <f t="shared" ref="G10:W10" si="0">SUM(G6:G9)</f>
        <v>28.35</v>
      </c>
      <c r="H10" s="591">
        <f t="shared" si="0"/>
        <v>26.69</v>
      </c>
      <c r="I10" s="592">
        <f t="shared" si="0"/>
        <v>49.989999999999995</v>
      </c>
      <c r="J10" s="593">
        <f t="shared" si="0"/>
        <v>560.61</v>
      </c>
      <c r="K10" s="590">
        <f t="shared" si="0"/>
        <v>0.19999999999999998</v>
      </c>
      <c r="L10" s="591">
        <f t="shared" si="0"/>
        <v>0.84000000000000008</v>
      </c>
      <c r="M10" s="591">
        <f t="shared" si="0"/>
        <v>8.870000000000001</v>
      </c>
      <c r="N10" s="591">
        <f t="shared" si="0"/>
        <v>260</v>
      </c>
      <c r="O10" s="592">
        <f t="shared" si="0"/>
        <v>2.97</v>
      </c>
      <c r="P10" s="594">
        <f t="shared" si="0"/>
        <v>485.11999999999995</v>
      </c>
      <c r="Q10" s="591">
        <f t="shared" si="0"/>
        <v>533.28</v>
      </c>
      <c r="R10" s="591">
        <f t="shared" si="0"/>
        <v>84.94</v>
      </c>
      <c r="S10" s="591">
        <f t="shared" si="0"/>
        <v>4.13</v>
      </c>
      <c r="T10" s="591">
        <f t="shared" si="0"/>
        <v>771.09</v>
      </c>
      <c r="U10" s="591">
        <f t="shared" si="0"/>
        <v>2.2000000000000002E-2</v>
      </c>
      <c r="V10" s="591">
        <f t="shared" si="0"/>
        <v>3.7000000000000005E-2</v>
      </c>
      <c r="W10" s="595">
        <f t="shared" si="0"/>
        <v>7.0000000000000007E-2</v>
      </c>
    </row>
    <row r="11" spans="1:23" s="16" customFormat="1" ht="39" customHeight="1" thickBot="1" x14ac:dyDescent="0.4">
      <c r="A11" s="105"/>
      <c r="B11" s="596"/>
      <c r="C11" s="597"/>
      <c r="D11" s="335" t="s">
        <v>21</v>
      </c>
      <c r="E11" s="598"/>
      <c r="F11" s="596"/>
      <c r="G11" s="599"/>
      <c r="H11" s="600"/>
      <c r="I11" s="601"/>
      <c r="J11" s="602">
        <f>J10/23.5</f>
        <v>23.855744680851064</v>
      </c>
      <c r="K11" s="599"/>
      <c r="L11" s="599"/>
      <c r="M11" s="600"/>
      <c r="N11" s="600"/>
      <c r="O11" s="601"/>
      <c r="P11" s="603"/>
      <c r="Q11" s="600"/>
      <c r="R11" s="600"/>
      <c r="S11" s="600"/>
      <c r="T11" s="600"/>
      <c r="U11" s="600"/>
      <c r="V11" s="600"/>
      <c r="W11" s="604"/>
    </row>
    <row r="12" spans="1:23" s="16" customFormat="1" ht="39" customHeight="1" x14ac:dyDescent="0.35">
      <c r="A12" s="145" t="s">
        <v>7</v>
      </c>
      <c r="B12" s="138">
        <v>13</v>
      </c>
      <c r="C12" s="382" t="s">
        <v>8</v>
      </c>
      <c r="D12" s="639" t="s">
        <v>57</v>
      </c>
      <c r="E12" s="520">
        <v>60</v>
      </c>
      <c r="F12" s="382"/>
      <c r="G12" s="255">
        <v>1.1200000000000001</v>
      </c>
      <c r="H12" s="37">
        <v>4.2699999999999996</v>
      </c>
      <c r="I12" s="218">
        <v>6.02</v>
      </c>
      <c r="J12" s="313">
        <v>68.62</v>
      </c>
      <c r="K12" s="283">
        <v>0.03</v>
      </c>
      <c r="L12" s="279">
        <v>0.04</v>
      </c>
      <c r="M12" s="84">
        <v>3.29</v>
      </c>
      <c r="N12" s="84">
        <v>450</v>
      </c>
      <c r="O12" s="85">
        <v>0</v>
      </c>
      <c r="P12" s="283">
        <v>14.45</v>
      </c>
      <c r="Q12" s="84">
        <v>29.75</v>
      </c>
      <c r="R12" s="84">
        <v>18.420000000000002</v>
      </c>
      <c r="S12" s="84">
        <v>0.54</v>
      </c>
      <c r="T12" s="84">
        <v>161.77000000000001</v>
      </c>
      <c r="U12" s="84">
        <v>3.0000000000000001E-3</v>
      </c>
      <c r="V12" s="84">
        <v>1E-3</v>
      </c>
      <c r="W12" s="86">
        <v>0.02</v>
      </c>
    </row>
    <row r="13" spans="1:23" s="16" customFormat="1" ht="39" customHeight="1" x14ac:dyDescent="0.35">
      <c r="A13" s="105"/>
      <c r="B13" s="136">
        <v>138</v>
      </c>
      <c r="C13" s="318" t="s">
        <v>9</v>
      </c>
      <c r="D13" s="623" t="s">
        <v>154</v>
      </c>
      <c r="E13" s="689">
        <v>200</v>
      </c>
      <c r="F13" s="135"/>
      <c r="G13" s="238">
        <v>6.03</v>
      </c>
      <c r="H13" s="13">
        <v>6.38</v>
      </c>
      <c r="I13" s="43">
        <v>11.17</v>
      </c>
      <c r="J13" s="136">
        <v>126.47</v>
      </c>
      <c r="K13" s="238">
        <v>0.08</v>
      </c>
      <c r="L13" s="71">
        <v>0.08</v>
      </c>
      <c r="M13" s="13">
        <v>5.73</v>
      </c>
      <c r="N13" s="13">
        <v>120</v>
      </c>
      <c r="O13" s="43">
        <v>0.02</v>
      </c>
      <c r="P13" s="238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7"/>
      <c r="B14" s="188">
        <v>148</v>
      </c>
      <c r="C14" s="201" t="s">
        <v>10</v>
      </c>
      <c r="D14" s="354" t="s">
        <v>102</v>
      </c>
      <c r="E14" s="653">
        <v>90</v>
      </c>
      <c r="F14" s="134"/>
      <c r="G14" s="237">
        <v>19.52</v>
      </c>
      <c r="H14" s="15">
        <v>10.17</v>
      </c>
      <c r="I14" s="41">
        <v>5.89</v>
      </c>
      <c r="J14" s="253">
        <v>193.12</v>
      </c>
      <c r="K14" s="237">
        <v>0.11</v>
      </c>
      <c r="L14" s="17">
        <v>0.16</v>
      </c>
      <c r="M14" s="15">
        <v>1.57</v>
      </c>
      <c r="N14" s="15">
        <v>300</v>
      </c>
      <c r="O14" s="41">
        <v>0.44</v>
      </c>
      <c r="P14" s="237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7"/>
      <c r="B15" s="134">
        <v>253</v>
      </c>
      <c r="C15" s="201" t="s">
        <v>62</v>
      </c>
      <c r="D15" s="354" t="s">
        <v>107</v>
      </c>
      <c r="E15" s="653">
        <v>150</v>
      </c>
      <c r="F15" s="134"/>
      <c r="G15" s="245">
        <v>4.3</v>
      </c>
      <c r="H15" s="75">
        <v>4.24</v>
      </c>
      <c r="I15" s="206">
        <v>18.77</v>
      </c>
      <c r="J15" s="370">
        <v>129.54</v>
      </c>
      <c r="K15" s="245">
        <v>0.11</v>
      </c>
      <c r="L15" s="207">
        <v>0.06</v>
      </c>
      <c r="M15" s="75">
        <v>0</v>
      </c>
      <c r="N15" s="75">
        <v>10</v>
      </c>
      <c r="O15" s="206">
        <v>0.06</v>
      </c>
      <c r="P15" s="245">
        <v>8.69</v>
      </c>
      <c r="Q15" s="75">
        <v>94.9</v>
      </c>
      <c r="R15" s="75">
        <v>62.72</v>
      </c>
      <c r="S15" s="75">
        <v>2.12</v>
      </c>
      <c r="T15" s="75">
        <v>114.82</v>
      </c>
      <c r="U15" s="75">
        <v>1E-3</v>
      </c>
      <c r="V15" s="75">
        <v>1E-3</v>
      </c>
      <c r="W15" s="206">
        <v>0.01</v>
      </c>
    </row>
    <row r="16" spans="1:23" s="16" customFormat="1" ht="42.75" customHeight="1" x14ac:dyDescent="0.35">
      <c r="A16" s="107"/>
      <c r="B16" s="209">
        <v>100</v>
      </c>
      <c r="C16" s="203" t="s">
        <v>85</v>
      </c>
      <c r="D16" s="152" t="s">
        <v>83</v>
      </c>
      <c r="E16" s="134">
        <v>200</v>
      </c>
      <c r="F16" s="372"/>
      <c r="G16" s="271">
        <v>0.15</v>
      </c>
      <c r="H16" s="20">
        <v>0.04</v>
      </c>
      <c r="I16" s="46">
        <v>12.83</v>
      </c>
      <c r="J16" s="191">
        <v>52.45</v>
      </c>
      <c r="K16" s="237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7"/>
      <c r="B17" s="136">
        <v>119</v>
      </c>
      <c r="C17" s="150" t="s">
        <v>14</v>
      </c>
      <c r="D17" s="178" t="s">
        <v>55</v>
      </c>
      <c r="E17" s="169">
        <v>45</v>
      </c>
      <c r="F17" s="133"/>
      <c r="G17" s="237">
        <v>3.42</v>
      </c>
      <c r="H17" s="15">
        <v>0.36</v>
      </c>
      <c r="I17" s="41">
        <v>22.14</v>
      </c>
      <c r="J17" s="188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7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7"/>
      <c r="B18" s="133">
        <v>120</v>
      </c>
      <c r="C18" s="150" t="s">
        <v>15</v>
      </c>
      <c r="D18" s="178" t="s">
        <v>47</v>
      </c>
      <c r="E18" s="169">
        <v>25</v>
      </c>
      <c r="F18" s="133"/>
      <c r="G18" s="237">
        <v>1.65</v>
      </c>
      <c r="H18" s="15">
        <v>0.3</v>
      </c>
      <c r="I18" s="41">
        <v>10.050000000000001</v>
      </c>
      <c r="J18" s="188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7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6"/>
      <c r="B19" s="355"/>
      <c r="C19" s="222"/>
      <c r="D19" s="302" t="s">
        <v>20</v>
      </c>
      <c r="E19" s="364">
        <f>SUM(E12:E18)</f>
        <v>770</v>
      </c>
      <c r="F19" s="266"/>
      <c r="G19" s="198">
        <f t="shared" ref="G19:W19" si="1">SUM(G12:G18)</f>
        <v>36.19</v>
      </c>
      <c r="H19" s="34">
        <f t="shared" si="1"/>
        <v>25.76</v>
      </c>
      <c r="I19" s="63">
        <f t="shared" si="1"/>
        <v>86.86999999999999</v>
      </c>
      <c r="J19" s="266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3">
        <f t="shared" si="1"/>
        <v>0.52</v>
      </c>
      <c r="P19" s="198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3">
        <f t="shared" si="1"/>
        <v>7.26</v>
      </c>
    </row>
    <row r="20" spans="1:23" s="36" customFormat="1" ht="39" customHeight="1" thickBot="1" x14ac:dyDescent="0.4">
      <c r="A20" s="146"/>
      <c r="B20" s="140"/>
      <c r="C20" s="132"/>
      <c r="D20" s="335" t="s">
        <v>21</v>
      </c>
      <c r="E20" s="472"/>
      <c r="F20" s="454"/>
      <c r="G20" s="750"/>
      <c r="H20" s="751"/>
      <c r="I20" s="752"/>
      <c r="J20" s="390">
        <f>J19/23.5</f>
        <v>30.870212765957447</v>
      </c>
      <c r="K20" s="750"/>
      <c r="L20" s="753"/>
      <c r="M20" s="751"/>
      <c r="N20" s="751"/>
      <c r="O20" s="752"/>
      <c r="P20" s="750"/>
      <c r="Q20" s="751"/>
      <c r="R20" s="751"/>
      <c r="S20" s="751"/>
      <c r="T20" s="751"/>
      <c r="U20" s="751"/>
      <c r="V20" s="751"/>
      <c r="W20" s="752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32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39</v>
      </c>
      <c r="D4" s="102"/>
      <c r="E4" s="160"/>
      <c r="F4" s="97"/>
      <c r="G4" s="103"/>
      <c r="H4" s="795" t="s">
        <v>22</v>
      </c>
      <c r="I4" s="796"/>
      <c r="J4" s="797"/>
      <c r="K4" s="186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47" thickBot="1" x14ac:dyDescent="0.4">
      <c r="A5" s="142" t="s">
        <v>0</v>
      </c>
      <c r="B5" s="78"/>
      <c r="C5" s="104" t="s">
        <v>40</v>
      </c>
      <c r="D5" s="321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76" t="s">
        <v>28</v>
      </c>
      <c r="J5" s="98" t="s">
        <v>29</v>
      </c>
      <c r="K5" s="187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7.5" customHeight="1" x14ac:dyDescent="0.35">
      <c r="A6" s="145" t="s">
        <v>7</v>
      </c>
      <c r="B6" s="382"/>
      <c r="C6" s="776">
        <v>28</v>
      </c>
      <c r="D6" s="676" t="s">
        <v>19</v>
      </c>
      <c r="E6" s="677" t="s">
        <v>129</v>
      </c>
      <c r="F6" s="678">
        <v>60</v>
      </c>
      <c r="G6" s="559"/>
      <c r="H6" s="47">
        <v>0.48</v>
      </c>
      <c r="I6" s="37">
        <v>0.6</v>
      </c>
      <c r="J6" s="48">
        <v>1.56</v>
      </c>
      <c r="K6" s="220">
        <v>8.4</v>
      </c>
      <c r="L6" s="271">
        <v>0.02</v>
      </c>
      <c r="M6" s="20">
        <v>0.02</v>
      </c>
      <c r="N6" s="20">
        <v>6</v>
      </c>
      <c r="O6" s="20">
        <v>10</v>
      </c>
      <c r="P6" s="21">
        <v>0</v>
      </c>
      <c r="Q6" s="331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5"/>
      <c r="B7" s="151"/>
      <c r="C7" s="147">
        <v>33</v>
      </c>
      <c r="D7" s="178" t="s">
        <v>9</v>
      </c>
      <c r="E7" s="215" t="s">
        <v>58</v>
      </c>
      <c r="F7" s="278">
        <v>200</v>
      </c>
      <c r="G7" s="151"/>
      <c r="H7" s="238">
        <v>6.2</v>
      </c>
      <c r="I7" s="13">
        <v>6.38</v>
      </c>
      <c r="J7" s="43">
        <v>12.3</v>
      </c>
      <c r="K7" s="101">
        <v>131.76</v>
      </c>
      <c r="L7" s="238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7"/>
      <c r="B8" s="151"/>
      <c r="C8" s="147">
        <v>321</v>
      </c>
      <c r="D8" s="178" t="s">
        <v>10</v>
      </c>
      <c r="E8" s="215" t="s">
        <v>159</v>
      </c>
      <c r="F8" s="278">
        <v>90</v>
      </c>
      <c r="G8" s="151"/>
      <c r="H8" s="237">
        <v>19.78</v>
      </c>
      <c r="I8" s="15">
        <v>24.51</v>
      </c>
      <c r="J8" s="41">
        <v>2.52</v>
      </c>
      <c r="K8" s="254">
        <v>312.27999999999997</v>
      </c>
      <c r="L8" s="237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7"/>
      <c r="B9" s="151"/>
      <c r="C9" s="147">
        <v>65</v>
      </c>
      <c r="D9" s="178" t="s">
        <v>49</v>
      </c>
      <c r="E9" s="215" t="s">
        <v>54</v>
      </c>
      <c r="F9" s="278">
        <v>150</v>
      </c>
      <c r="G9" s="151"/>
      <c r="H9" s="238">
        <v>6.76</v>
      </c>
      <c r="I9" s="13">
        <v>3.93</v>
      </c>
      <c r="J9" s="43">
        <v>41.29</v>
      </c>
      <c r="K9" s="101">
        <v>227.48</v>
      </c>
      <c r="L9" s="238">
        <v>0.08</v>
      </c>
      <c r="M9" s="71">
        <v>0.03</v>
      </c>
      <c r="N9" s="13">
        <v>0</v>
      </c>
      <c r="O9" s="13">
        <v>10</v>
      </c>
      <c r="P9" s="43">
        <v>0.06</v>
      </c>
      <c r="Q9" s="23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7"/>
      <c r="B10" s="151"/>
      <c r="C10" s="147">
        <v>114</v>
      </c>
      <c r="D10" s="178" t="s">
        <v>46</v>
      </c>
      <c r="E10" s="215" t="s">
        <v>52</v>
      </c>
      <c r="F10" s="278">
        <v>200</v>
      </c>
      <c r="G10" s="151"/>
      <c r="H10" s="237">
        <v>0</v>
      </c>
      <c r="I10" s="15">
        <v>0</v>
      </c>
      <c r="J10" s="41">
        <v>7.27</v>
      </c>
      <c r="K10" s="253">
        <v>28.73</v>
      </c>
      <c r="L10" s="237">
        <v>0</v>
      </c>
      <c r="M10" s="17">
        <v>0</v>
      </c>
      <c r="N10" s="15">
        <v>0</v>
      </c>
      <c r="O10" s="15">
        <v>0</v>
      </c>
      <c r="P10" s="18">
        <v>0</v>
      </c>
      <c r="Q10" s="23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1"/>
      <c r="C11" s="149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7"/>
      <c r="B12" s="151"/>
      <c r="C12" s="147">
        <v>120</v>
      </c>
      <c r="D12" s="178" t="s">
        <v>15</v>
      </c>
      <c r="E12" s="15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35">
        <v>39.6</v>
      </c>
      <c r="L12" s="271">
        <v>0.03</v>
      </c>
      <c r="M12" s="19">
        <v>0.02</v>
      </c>
      <c r="N12" s="20">
        <v>0</v>
      </c>
      <c r="O12" s="20">
        <v>0</v>
      </c>
      <c r="P12" s="46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51"/>
      <c r="C13" s="777"/>
      <c r="D13" s="641"/>
      <c r="E13" s="302" t="s">
        <v>20</v>
      </c>
      <c r="F13" s="129">
        <f>SUM(F6:F12)</f>
        <v>740</v>
      </c>
      <c r="G13" s="151"/>
      <c r="H13" s="196">
        <f>SUM(H6:H12)</f>
        <v>36.06</v>
      </c>
      <c r="I13" s="14">
        <f>SUM(I6:I12)</f>
        <v>35.82</v>
      </c>
      <c r="J13" s="44">
        <f>SUM(J6:J12)</f>
        <v>82.82</v>
      </c>
      <c r="K13" s="315">
        <f>SUM(K6:K12)</f>
        <v>795.25</v>
      </c>
      <c r="L13" s="679">
        <f t="shared" ref="L13:X13" si="0">SUM(L6:L12)</f>
        <v>0.29000000000000004</v>
      </c>
      <c r="M13" s="764">
        <f t="shared" si="0"/>
        <v>0.37</v>
      </c>
      <c r="N13" s="680">
        <f t="shared" si="0"/>
        <v>12.33</v>
      </c>
      <c r="O13" s="680">
        <f t="shared" si="0"/>
        <v>220</v>
      </c>
      <c r="P13" s="681">
        <f t="shared" si="0"/>
        <v>0.37</v>
      </c>
      <c r="Q13" s="679">
        <f t="shared" si="0"/>
        <v>263.95</v>
      </c>
      <c r="R13" s="680">
        <f t="shared" si="0"/>
        <v>488.85999999999996</v>
      </c>
      <c r="S13" s="680">
        <f t="shared" si="0"/>
        <v>77.86</v>
      </c>
      <c r="T13" s="680">
        <f t="shared" si="0"/>
        <v>4.75</v>
      </c>
      <c r="U13" s="680">
        <f t="shared" si="0"/>
        <v>863.17</v>
      </c>
      <c r="V13" s="680">
        <f t="shared" si="0"/>
        <v>1.3600000000000001E-2</v>
      </c>
      <c r="W13" s="680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59"/>
      <c r="B14" s="684"/>
      <c r="C14" s="778"/>
      <c r="D14" s="644"/>
      <c r="E14" s="335" t="s">
        <v>21</v>
      </c>
      <c r="F14" s="644"/>
      <c r="G14" s="642"/>
      <c r="H14" s="648"/>
      <c r="I14" s="650"/>
      <c r="J14" s="651"/>
      <c r="K14" s="316">
        <f>K13/23.5</f>
        <v>33.840425531914896</v>
      </c>
      <c r="L14" s="648"/>
      <c r="M14" s="649"/>
      <c r="N14" s="650"/>
      <c r="O14" s="650"/>
      <c r="P14" s="651"/>
      <c r="Q14" s="648"/>
      <c r="R14" s="650"/>
      <c r="S14" s="650"/>
      <c r="T14" s="650"/>
      <c r="U14" s="650"/>
      <c r="V14" s="650"/>
      <c r="W14" s="650"/>
      <c r="X14" s="154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25" t="s">
        <v>64</v>
      </c>
      <c r="B17" s="833"/>
      <c r="C17" s="626"/>
      <c r="D17" s="627"/>
      <c r="E17" s="25"/>
      <c r="F17" s="26"/>
      <c r="G17" s="11"/>
      <c r="H17" s="11"/>
      <c r="I17" s="11"/>
      <c r="J17" s="11"/>
    </row>
    <row r="18" spans="1:10" ht="18" x14ac:dyDescent="0.35">
      <c r="A18" s="628" t="s">
        <v>65</v>
      </c>
      <c r="B18" s="829"/>
      <c r="C18" s="629"/>
      <c r="D18" s="629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28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34"/>
      <c r="C4" s="631" t="s">
        <v>39</v>
      </c>
      <c r="D4" s="247"/>
      <c r="E4" s="682"/>
      <c r="F4" s="632"/>
      <c r="G4" s="631"/>
      <c r="H4" s="798" t="s">
        <v>22</v>
      </c>
      <c r="I4" s="799"/>
      <c r="J4" s="800"/>
      <c r="K4" s="637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28.5" customHeight="1" thickBot="1" x14ac:dyDescent="0.4">
      <c r="A5" s="142" t="s">
        <v>0</v>
      </c>
      <c r="B5" s="835"/>
      <c r="C5" s="98" t="s">
        <v>40</v>
      </c>
      <c r="D5" s="683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76" t="s">
        <v>28</v>
      </c>
      <c r="J5" s="760" t="s">
        <v>29</v>
      </c>
      <c r="K5" s="638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499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8.25" customHeight="1" x14ac:dyDescent="0.35">
      <c r="A6" s="145" t="s">
        <v>7</v>
      </c>
      <c r="B6" s="155"/>
      <c r="C6" s="280">
        <v>133</v>
      </c>
      <c r="D6" s="685" t="s">
        <v>19</v>
      </c>
      <c r="E6" s="686" t="s">
        <v>131</v>
      </c>
      <c r="F6" s="687">
        <v>60</v>
      </c>
      <c r="G6" s="280"/>
      <c r="H6" s="47">
        <v>1.24</v>
      </c>
      <c r="I6" s="37">
        <v>0.21</v>
      </c>
      <c r="J6" s="48">
        <v>6.12</v>
      </c>
      <c r="K6" s="220">
        <v>31.32</v>
      </c>
      <c r="L6" s="255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3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5"/>
      <c r="B7" s="216"/>
      <c r="C7" s="135">
        <v>32</v>
      </c>
      <c r="D7" s="688" t="s">
        <v>9</v>
      </c>
      <c r="E7" s="623" t="s">
        <v>53</v>
      </c>
      <c r="F7" s="689">
        <v>200</v>
      </c>
      <c r="G7" s="135"/>
      <c r="H7" s="207">
        <v>5.88</v>
      </c>
      <c r="I7" s="75">
        <v>8.82</v>
      </c>
      <c r="J7" s="76">
        <v>9.6</v>
      </c>
      <c r="K7" s="209">
        <v>142.19999999999999</v>
      </c>
      <c r="L7" s="238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238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7"/>
      <c r="B8" s="182" t="s">
        <v>73</v>
      </c>
      <c r="C8" s="165">
        <v>88</v>
      </c>
      <c r="D8" s="437" t="s">
        <v>10</v>
      </c>
      <c r="E8" s="675" t="s">
        <v>158</v>
      </c>
      <c r="F8" s="535">
        <v>90</v>
      </c>
      <c r="G8" s="165"/>
      <c r="H8" s="329">
        <v>18</v>
      </c>
      <c r="I8" s="55">
        <v>16.5</v>
      </c>
      <c r="J8" s="69">
        <v>2.89</v>
      </c>
      <c r="K8" s="327">
        <v>232.8</v>
      </c>
      <c r="L8" s="398">
        <v>0.05</v>
      </c>
      <c r="M8" s="74">
        <v>0.13</v>
      </c>
      <c r="N8" s="74">
        <v>0.55000000000000004</v>
      </c>
      <c r="O8" s="74">
        <v>0</v>
      </c>
      <c r="P8" s="453">
        <v>0</v>
      </c>
      <c r="Q8" s="398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99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1" t="s">
        <v>49</v>
      </c>
      <c r="E9" s="178" t="s">
        <v>43</v>
      </c>
      <c r="F9" s="133">
        <v>150</v>
      </c>
      <c r="G9" s="129"/>
      <c r="H9" s="271">
        <v>7.26</v>
      </c>
      <c r="I9" s="20">
        <v>4.96</v>
      </c>
      <c r="J9" s="46">
        <v>31.76</v>
      </c>
      <c r="K9" s="270">
        <v>198.84</v>
      </c>
      <c r="L9" s="271">
        <v>0.19</v>
      </c>
      <c r="M9" s="19">
        <v>0.1</v>
      </c>
      <c r="N9" s="20">
        <v>0</v>
      </c>
      <c r="O9" s="20">
        <v>10</v>
      </c>
      <c r="P9" s="21">
        <v>0.06</v>
      </c>
      <c r="Q9" s="271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1" t="s">
        <v>18</v>
      </c>
      <c r="E10" s="354" t="s">
        <v>122</v>
      </c>
      <c r="F10" s="183">
        <v>200</v>
      </c>
      <c r="G10" s="129"/>
      <c r="H10" s="237">
        <v>1</v>
      </c>
      <c r="I10" s="15">
        <v>0.2</v>
      </c>
      <c r="J10" s="41">
        <v>20.2</v>
      </c>
      <c r="K10" s="253">
        <v>92</v>
      </c>
      <c r="L10" s="237">
        <v>0.02</v>
      </c>
      <c r="M10" s="17">
        <v>0.02</v>
      </c>
      <c r="N10" s="15">
        <v>4</v>
      </c>
      <c r="O10" s="15">
        <v>0</v>
      </c>
      <c r="P10" s="41">
        <v>0</v>
      </c>
      <c r="Q10" s="23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7"/>
      <c r="B11" s="133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1" t="s">
        <v>15</v>
      </c>
      <c r="E12" s="178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9">
        <v>39.6</v>
      </c>
      <c r="L12" s="271">
        <v>0.03</v>
      </c>
      <c r="M12" s="19">
        <v>0.02</v>
      </c>
      <c r="N12" s="20">
        <v>0</v>
      </c>
      <c r="O12" s="20">
        <v>0</v>
      </c>
      <c r="P12" s="46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7"/>
      <c r="B13" s="824"/>
      <c r="C13" s="181"/>
      <c r="D13" s="663"/>
      <c r="E13" s="300" t="s">
        <v>20</v>
      </c>
      <c r="F13" s="487" t="e">
        <f>F6+F7+#REF!+F9+F10+F11+F12</f>
        <v>#REF!</v>
      </c>
      <c r="G13" s="521"/>
      <c r="H13" s="197" t="e">
        <f>H6+H7+#REF!+H9+H10+H11+H12</f>
        <v>#REF!</v>
      </c>
      <c r="I13" s="22" t="e">
        <f>I6+I7+#REF!+I9+I10+I11+I12</f>
        <v>#REF!</v>
      </c>
      <c r="J13" s="61" t="e">
        <f>J6+J7+#REF!+J9+J10+J11+J12</f>
        <v>#REF!</v>
      </c>
      <c r="K13" s="164" t="e">
        <f>K6+K7+#REF!+K9+K10+K11+K12</f>
        <v>#REF!</v>
      </c>
      <c r="L13" s="197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7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16" customFormat="1" ht="38.25" customHeight="1" x14ac:dyDescent="0.35">
      <c r="A14" s="107"/>
      <c r="B14" s="825"/>
      <c r="C14" s="392"/>
      <c r="D14" s="690"/>
      <c r="E14" s="301" t="s">
        <v>20</v>
      </c>
      <c r="F14" s="485">
        <f>F6+F7+F8+F9+F10+F11+F12</f>
        <v>740</v>
      </c>
      <c r="G14" s="292"/>
      <c r="H14" s="304">
        <f t="shared" ref="H14:X14" si="0">H6+H7+H8+H9+H10+H11+H12</f>
        <v>36.220000000000006</v>
      </c>
      <c r="I14" s="54">
        <f t="shared" si="0"/>
        <v>31.09</v>
      </c>
      <c r="J14" s="70">
        <f t="shared" si="0"/>
        <v>88.450000000000017</v>
      </c>
      <c r="K14" s="445">
        <f t="shared" si="0"/>
        <v>783.76</v>
      </c>
      <c r="L14" s="304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62">
        <f t="shared" si="0"/>
        <v>0.12</v>
      </c>
      <c r="Q14" s="304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70">
        <f t="shared" si="0"/>
        <v>3.0149999999999997</v>
      </c>
    </row>
    <row r="15" spans="1:24" s="16" customFormat="1" ht="38.25" customHeight="1" x14ac:dyDescent="0.35">
      <c r="A15" s="107"/>
      <c r="B15" s="824"/>
      <c r="C15" s="352"/>
      <c r="D15" s="691"/>
      <c r="E15" s="300" t="s">
        <v>21</v>
      </c>
      <c r="F15" s="490"/>
      <c r="G15" s="497"/>
      <c r="H15" s="197"/>
      <c r="I15" s="22"/>
      <c r="J15" s="61"/>
      <c r="K15" s="494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16" customFormat="1" ht="38.25" customHeight="1" thickBot="1" x14ac:dyDescent="0.4">
      <c r="A16" s="259"/>
      <c r="B16" s="826"/>
      <c r="C16" s="529"/>
      <c r="D16" s="692"/>
      <c r="E16" s="550" t="s">
        <v>21</v>
      </c>
      <c r="F16" s="693"/>
      <c r="G16" s="694"/>
      <c r="H16" s="695"/>
      <c r="I16" s="696"/>
      <c r="J16" s="697"/>
      <c r="K16" s="424">
        <f>K14/23.5</f>
        <v>33.351489361702129</v>
      </c>
      <c r="L16" s="695"/>
      <c r="M16" s="696"/>
      <c r="N16" s="696"/>
      <c r="O16" s="696"/>
      <c r="P16" s="698"/>
      <c r="Q16" s="695"/>
      <c r="R16" s="696"/>
      <c r="S16" s="696"/>
      <c r="T16" s="696"/>
      <c r="U16" s="696"/>
      <c r="V16" s="696"/>
      <c r="W16" s="696"/>
      <c r="X16" s="69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25" t="s">
        <v>127</v>
      </c>
      <c r="B18" s="833"/>
      <c r="C18" s="626"/>
      <c r="D18" s="627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28" t="s">
        <v>65</v>
      </c>
      <c r="B19" s="829"/>
      <c r="C19" s="629"/>
      <c r="D19" s="629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632" t="s">
        <v>39</v>
      </c>
      <c r="D4" s="699"/>
      <c r="E4" s="700"/>
      <c r="F4" s="631"/>
      <c r="G4" s="632"/>
      <c r="H4" s="926" t="s">
        <v>22</v>
      </c>
      <c r="I4" s="927"/>
      <c r="J4" s="928"/>
      <c r="K4" s="701" t="s">
        <v>23</v>
      </c>
      <c r="L4" s="909" t="s">
        <v>24</v>
      </c>
      <c r="M4" s="910"/>
      <c r="N4" s="911"/>
      <c r="O4" s="911"/>
      <c r="P4" s="915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28.5" customHeight="1" thickBot="1" x14ac:dyDescent="0.4">
      <c r="A5" s="142" t="s">
        <v>0</v>
      </c>
      <c r="B5" s="556"/>
      <c r="C5" s="250" t="s">
        <v>40</v>
      </c>
      <c r="D5" s="702" t="s">
        <v>41</v>
      </c>
      <c r="E5" s="250" t="s">
        <v>38</v>
      </c>
      <c r="F5" s="486" t="s">
        <v>26</v>
      </c>
      <c r="G5" s="250" t="s">
        <v>37</v>
      </c>
      <c r="H5" s="486" t="s">
        <v>27</v>
      </c>
      <c r="I5" s="476" t="s">
        <v>28</v>
      </c>
      <c r="J5" s="486" t="s">
        <v>29</v>
      </c>
      <c r="K5" s="703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499" t="s">
        <v>110</v>
      </c>
      <c r="Q5" s="499" t="s">
        <v>33</v>
      </c>
      <c r="R5" s="499" t="s">
        <v>34</v>
      </c>
      <c r="S5" s="499" t="s">
        <v>35</v>
      </c>
      <c r="T5" s="499" t="s">
        <v>36</v>
      </c>
      <c r="U5" s="499" t="s">
        <v>111</v>
      </c>
      <c r="V5" s="499" t="s">
        <v>112</v>
      </c>
      <c r="W5" s="499" t="s">
        <v>113</v>
      </c>
      <c r="X5" s="632" t="s">
        <v>114</v>
      </c>
    </row>
    <row r="6" spans="1:24" s="16" customFormat="1" ht="39" customHeight="1" x14ac:dyDescent="0.35">
      <c r="A6" s="121" t="s">
        <v>7</v>
      </c>
      <c r="B6" s="121"/>
      <c r="C6" s="386">
        <v>25</v>
      </c>
      <c r="D6" s="268" t="s">
        <v>19</v>
      </c>
      <c r="E6" s="334" t="s">
        <v>50</v>
      </c>
      <c r="F6" s="349">
        <v>150</v>
      </c>
      <c r="G6" s="138"/>
      <c r="H6" s="47">
        <v>0.6</v>
      </c>
      <c r="I6" s="37">
        <v>0.45</v>
      </c>
      <c r="J6" s="48">
        <v>15.45</v>
      </c>
      <c r="K6" s="190">
        <v>70.5</v>
      </c>
      <c r="L6" s="255">
        <v>0.03</v>
      </c>
      <c r="M6" s="47">
        <v>0.05</v>
      </c>
      <c r="N6" s="37">
        <v>7.5</v>
      </c>
      <c r="O6" s="37">
        <v>0</v>
      </c>
      <c r="P6" s="218">
        <v>0</v>
      </c>
      <c r="Q6" s="25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1">
        <v>0.01</v>
      </c>
    </row>
    <row r="7" spans="1:24" s="16" customFormat="1" ht="39" customHeight="1" x14ac:dyDescent="0.35">
      <c r="A7" s="854"/>
      <c r="B7" s="150"/>
      <c r="C7" s="148">
        <v>37</v>
      </c>
      <c r="D7" s="151" t="s">
        <v>9</v>
      </c>
      <c r="E7" s="173" t="s">
        <v>56</v>
      </c>
      <c r="F7" s="183">
        <v>200</v>
      </c>
      <c r="G7" s="129"/>
      <c r="H7" s="238">
        <v>5.78</v>
      </c>
      <c r="I7" s="13">
        <v>5.5</v>
      </c>
      <c r="J7" s="43">
        <v>10.8</v>
      </c>
      <c r="K7" s="101">
        <v>115.7</v>
      </c>
      <c r="L7" s="238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7"/>
      <c r="B8" s="853"/>
      <c r="C8" s="148">
        <v>75</v>
      </c>
      <c r="D8" s="688" t="s">
        <v>10</v>
      </c>
      <c r="E8" s="623" t="s">
        <v>63</v>
      </c>
      <c r="F8" s="689">
        <v>90</v>
      </c>
      <c r="G8" s="135"/>
      <c r="H8" s="323">
        <v>12.86</v>
      </c>
      <c r="I8" s="29">
        <v>1.65</v>
      </c>
      <c r="J8" s="30">
        <v>4.9400000000000004</v>
      </c>
      <c r="K8" s="322">
        <v>84.8</v>
      </c>
      <c r="L8" s="323">
        <v>0.08</v>
      </c>
      <c r="M8" s="323">
        <v>0.09</v>
      </c>
      <c r="N8" s="29">
        <v>1.36</v>
      </c>
      <c r="O8" s="29">
        <v>170</v>
      </c>
      <c r="P8" s="30">
        <v>0.16</v>
      </c>
      <c r="Q8" s="324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3">
        <v>0.51</v>
      </c>
    </row>
    <row r="9" spans="1:24" s="16" customFormat="1" ht="39" customHeight="1" x14ac:dyDescent="0.35">
      <c r="A9" s="107"/>
      <c r="B9" s="853"/>
      <c r="C9" s="148">
        <v>53</v>
      </c>
      <c r="D9" s="688" t="s">
        <v>62</v>
      </c>
      <c r="E9" s="318" t="s">
        <v>59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8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7"/>
      <c r="B10" s="853"/>
      <c r="C10" s="552">
        <v>104</v>
      </c>
      <c r="D10" s="318" t="s">
        <v>18</v>
      </c>
      <c r="E10" s="705" t="s">
        <v>139</v>
      </c>
      <c r="F10" s="624">
        <v>200</v>
      </c>
      <c r="G10" s="99"/>
      <c r="H10" s="237">
        <v>0</v>
      </c>
      <c r="I10" s="15">
        <v>0</v>
      </c>
      <c r="J10" s="41">
        <v>14.16</v>
      </c>
      <c r="K10" s="253">
        <v>55.48</v>
      </c>
      <c r="L10" s="237">
        <v>0.09</v>
      </c>
      <c r="M10" s="15">
        <v>0.1</v>
      </c>
      <c r="N10" s="15">
        <v>2.94</v>
      </c>
      <c r="O10" s="15">
        <v>80</v>
      </c>
      <c r="P10" s="18">
        <v>0.96</v>
      </c>
      <c r="Q10" s="23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7"/>
      <c r="B11" s="853"/>
      <c r="C11" s="149">
        <v>119</v>
      </c>
      <c r="D11" s="178" t="s">
        <v>14</v>
      </c>
      <c r="E11" s="151" t="s">
        <v>55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8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7"/>
      <c r="B12" s="853"/>
      <c r="C12" s="147">
        <v>120</v>
      </c>
      <c r="D12" s="178" t="s">
        <v>15</v>
      </c>
      <c r="E12" s="151" t="s">
        <v>47</v>
      </c>
      <c r="F12" s="133">
        <v>40</v>
      </c>
      <c r="G12" s="260"/>
      <c r="H12" s="237">
        <v>2.64</v>
      </c>
      <c r="I12" s="15">
        <v>0.48</v>
      </c>
      <c r="J12" s="41">
        <v>16.079999999999998</v>
      </c>
      <c r="K12" s="195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7"/>
      <c r="B13" s="853"/>
      <c r="C13" s="777"/>
      <c r="D13" s="641"/>
      <c r="E13" s="302" t="s">
        <v>20</v>
      </c>
      <c r="F13" s="306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05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6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59"/>
      <c r="B14" s="348"/>
      <c r="C14" s="778"/>
      <c r="D14" s="644"/>
      <c r="E14" s="335" t="s">
        <v>21</v>
      </c>
      <c r="F14" s="644"/>
      <c r="G14" s="642"/>
      <c r="H14" s="649"/>
      <c r="I14" s="650"/>
      <c r="J14" s="706"/>
      <c r="K14" s="567">
        <f>K13/23.5</f>
        <v>29.911489361702131</v>
      </c>
      <c r="L14" s="649"/>
      <c r="M14" s="649"/>
      <c r="N14" s="650"/>
      <c r="O14" s="650"/>
      <c r="P14" s="706"/>
      <c r="Q14" s="648"/>
      <c r="R14" s="650"/>
      <c r="S14" s="650"/>
      <c r="T14" s="650"/>
      <c r="U14" s="650"/>
      <c r="V14" s="650"/>
      <c r="W14" s="650"/>
      <c r="X14" s="65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73" t="s">
        <v>39</v>
      </c>
      <c r="D4" s="707"/>
      <c r="E4" s="700"/>
      <c r="F4" s="632"/>
      <c r="G4" s="631"/>
      <c r="H4" s="734" t="s">
        <v>22</v>
      </c>
      <c r="I4" s="637"/>
      <c r="J4" s="781"/>
      <c r="K4" s="637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47" s="16" customFormat="1" ht="28.5" customHeight="1" thickBot="1" x14ac:dyDescent="0.4">
      <c r="A5" s="142" t="s">
        <v>0</v>
      </c>
      <c r="B5" s="119"/>
      <c r="C5" s="760" t="s">
        <v>40</v>
      </c>
      <c r="D5" s="683" t="s">
        <v>41</v>
      </c>
      <c r="E5" s="104" t="s">
        <v>38</v>
      </c>
      <c r="F5" s="104" t="s">
        <v>26</v>
      </c>
      <c r="G5" s="98" t="s">
        <v>37</v>
      </c>
      <c r="H5" s="476" t="s">
        <v>27</v>
      </c>
      <c r="I5" s="476" t="s">
        <v>28</v>
      </c>
      <c r="J5" s="476" t="s">
        <v>29</v>
      </c>
      <c r="K5" s="638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47" s="16" customFormat="1" ht="26.5" customHeight="1" x14ac:dyDescent="0.35">
      <c r="A6" s="145" t="s">
        <v>7</v>
      </c>
      <c r="B6" s="780"/>
      <c r="C6" s="155">
        <v>132</v>
      </c>
      <c r="D6" s="709" t="s">
        <v>19</v>
      </c>
      <c r="E6" s="686" t="s">
        <v>123</v>
      </c>
      <c r="F6" s="710">
        <v>60</v>
      </c>
      <c r="G6" s="281"/>
      <c r="H6" s="263">
        <v>0.75</v>
      </c>
      <c r="I6" s="39">
        <v>5.08</v>
      </c>
      <c r="J6" s="40">
        <v>4.9800000000000004</v>
      </c>
      <c r="K6" s="313">
        <v>68.55</v>
      </c>
      <c r="L6" s="331">
        <v>0.01</v>
      </c>
      <c r="M6" s="333">
        <v>0.02</v>
      </c>
      <c r="N6" s="49">
        <v>3</v>
      </c>
      <c r="O6" s="49">
        <v>0</v>
      </c>
      <c r="P6" s="50">
        <v>0</v>
      </c>
      <c r="Q6" s="333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18" t="s">
        <v>9</v>
      </c>
      <c r="E7" s="623" t="s">
        <v>66</v>
      </c>
      <c r="F7" s="624">
        <v>200</v>
      </c>
      <c r="G7" s="99"/>
      <c r="H7" s="238">
        <v>6.03</v>
      </c>
      <c r="I7" s="13">
        <v>6.38</v>
      </c>
      <c r="J7" s="43">
        <v>11.17</v>
      </c>
      <c r="K7" s="101">
        <v>126.47</v>
      </c>
      <c r="L7" s="238">
        <v>0.08</v>
      </c>
      <c r="M7" s="71">
        <v>0.08</v>
      </c>
      <c r="N7" s="13">
        <v>5.73</v>
      </c>
      <c r="O7" s="13">
        <v>120</v>
      </c>
      <c r="P7" s="43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18" t="s">
        <v>10</v>
      </c>
      <c r="E8" s="623" t="s">
        <v>145</v>
      </c>
      <c r="F8" s="624">
        <v>90</v>
      </c>
      <c r="G8" s="99"/>
      <c r="H8" s="238">
        <v>18.489999999999998</v>
      </c>
      <c r="I8" s="13">
        <v>18.54</v>
      </c>
      <c r="J8" s="43">
        <v>3.59</v>
      </c>
      <c r="K8" s="101">
        <v>256</v>
      </c>
      <c r="L8" s="238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52">
        <v>51</v>
      </c>
      <c r="D9" s="202" t="s">
        <v>62</v>
      </c>
      <c r="E9" s="152" t="s">
        <v>128</v>
      </c>
      <c r="F9" s="552">
        <v>150</v>
      </c>
      <c r="G9" s="168"/>
      <c r="H9" s="863">
        <v>3.33</v>
      </c>
      <c r="I9" s="864">
        <v>3.81</v>
      </c>
      <c r="J9" s="865">
        <v>26.04</v>
      </c>
      <c r="K9" s="866">
        <v>151.12</v>
      </c>
      <c r="L9" s="237">
        <v>0.15</v>
      </c>
      <c r="M9" s="15">
        <v>0.1</v>
      </c>
      <c r="N9" s="15">
        <v>14.03</v>
      </c>
      <c r="O9" s="15">
        <v>20</v>
      </c>
      <c r="P9" s="18">
        <v>0.06</v>
      </c>
      <c r="Q9" s="23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18" t="s">
        <v>18</v>
      </c>
      <c r="E10" s="623" t="s">
        <v>67</v>
      </c>
      <c r="F10" s="624">
        <v>200</v>
      </c>
      <c r="G10" s="99"/>
      <c r="H10" s="237">
        <v>0.64</v>
      </c>
      <c r="I10" s="15">
        <v>0.25</v>
      </c>
      <c r="J10" s="41">
        <v>16.059999999999999</v>
      </c>
      <c r="K10" s="253">
        <v>79.849999999999994</v>
      </c>
      <c r="L10" s="237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7"/>
      <c r="B11" s="124"/>
      <c r="C11" s="136">
        <v>119</v>
      </c>
      <c r="D11" s="151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1" t="s">
        <v>15</v>
      </c>
      <c r="E12" s="151" t="s">
        <v>47</v>
      </c>
      <c r="F12" s="133">
        <v>20</v>
      </c>
      <c r="G12" s="178"/>
      <c r="H12" s="237">
        <v>1.32</v>
      </c>
      <c r="I12" s="15">
        <v>0.24</v>
      </c>
      <c r="J12" s="41">
        <v>8.0399999999999991</v>
      </c>
      <c r="K12" s="254">
        <v>39.6</v>
      </c>
      <c r="L12" s="271">
        <v>0.03</v>
      </c>
      <c r="M12" s="19">
        <v>0.02</v>
      </c>
      <c r="N12" s="20">
        <v>0</v>
      </c>
      <c r="O12" s="20">
        <v>0</v>
      </c>
      <c r="P12" s="46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7"/>
      <c r="B13" s="124"/>
      <c r="C13" s="223"/>
      <c r="D13" s="151"/>
      <c r="E13" s="302" t="s">
        <v>20</v>
      </c>
      <c r="F13" s="308">
        <f>SUM(F6:F12)</f>
        <v>740</v>
      </c>
      <c r="G13" s="129"/>
      <c r="H13" s="196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15">
        <f>SUM(K6:K12)</f>
        <v>768.59</v>
      </c>
      <c r="L13" s="196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80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59"/>
      <c r="B14" s="295"/>
      <c r="C14" s="317"/>
      <c r="D14" s="684"/>
      <c r="E14" s="335" t="s">
        <v>21</v>
      </c>
      <c r="F14" s="642"/>
      <c r="G14" s="644"/>
      <c r="H14" s="648"/>
      <c r="I14" s="650"/>
      <c r="J14" s="651"/>
      <c r="K14" s="316">
        <f>K13/23.5</f>
        <v>32.705957446808512</v>
      </c>
      <c r="L14" s="648"/>
      <c r="M14" s="649"/>
      <c r="N14" s="650"/>
      <c r="O14" s="650"/>
      <c r="P14" s="651"/>
      <c r="Q14" s="649"/>
      <c r="R14" s="650"/>
      <c r="S14" s="711"/>
      <c r="T14" s="650"/>
      <c r="U14" s="650"/>
      <c r="V14" s="650"/>
      <c r="W14" s="711"/>
      <c r="X14" s="712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631" t="s">
        <v>39</v>
      </c>
      <c r="D4" s="307"/>
      <c r="E4" s="682"/>
      <c r="F4" s="632"/>
      <c r="G4" s="631"/>
      <c r="H4" s="734" t="s">
        <v>22</v>
      </c>
      <c r="I4" s="637"/>
      <c r="J4" s="781"/>
      <c r="K4" s="637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47" thickBot="1" x14ac:dyDescent="0.4">
      <c r="A5" s="142" t="s">
        <v>0</v>
      </c>
      <c r="B5" s="119"/>
      <c r="C5" s="98" t="s">
        <v>40</v>
      </c>
      <c r="D5" s="782" t="s">
        <v>41</v>
      </c>
      <c r="E5" s="98" t="s">
        <v>38</v>
      </c>
      <c r="F5" s="104" t="s">
        <v>26</v>
      </c>
      <c r="G5" s="98" t="s">
        <v>37</v>
      </c>
      <c r="H5" s="476" t="s">
        <v>27</v>
      </c>
      <c r="I5" s="476" t="s">
        <v>28</v>
      </c>
      <c r="J5" s="476" t="s">
        <v>29</v>
      </c>
      <c r="K5" s="638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499" t="s">
        <v>110</v>
      </c>
      <c r="Q5" s="499" t="s">
        <v>33</v>
      </c>
      <c r="R5" s="499" t="s">
        <v>34</v>
      </c>
      <c r="S5" s="499" t="s">
        <v>35</v>
      </c>
      <c r="T5" s="499" t="s">
        <v>36</v>
      </c>
      <c r="U5" s="499" t="s">
        <v>111</v>
      </c>
      <c r="V5" s="499" t="s">
        <v>112</v>
      </c>
      <c r="W5" s="499" t="s">
        <v>113</v>
      </c>
      <c r="X5" s="476" t="s">
        <v>114</v>
      </c>
    </row>
    <row r="6" spans="1:24" s="16" customFormat="1" ht="33.75" customHeight="1" x14ac:dyDescent="0.35">
      <c r="A6" s="145" t="s">
        <v>7</v>
      </c>
      <c r="B6" s="121"/>
      <c r="C6" s="155">
        <v>25</v>
      </c>
      <c r="D6" s="268" t="s">
        <v>19</v>
      </c>
      <c r="E6" s="334" t="s">
        <v>50</v>
      </c>
      <c r="F6" s="349">
        <v>150</v>
      </c>
      <c r="G6" s="138"/>
      <c r="H6" s="47">
        <v>0.6</v>
      </c>
      <c r="I6" s="37">
        <v>0.45</v>
      </c>
      <c r="J6" s="48">
        <v>15.45</v>
      </c>
      <c r="K6" s="190">
        <v>70.5</v>
      </c>
      <c r="L6" s="255">
        <v>0.03</v>
      </c>
      <c r="M6" s="47">
        <v>0.05</v>
      </c>
      <c r="N6" s="37">
        <v>7.5</v>
      </c>
      <c r="O6" s="37">
        <v>0</v>
      </c>
      <c r="P6" s="218">
        <v>0</v>
      </c>
      <c r="Q6" s="255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1">
        <v>0.01</v>
      </c>
    </row>
    <row r="7" spans="1:24" s="16" customFormat="1" ht="33.75" customHeight="1" x14ac:dyDescent="0.35">
      <c r="A7" s="105"/>
      <c r="B7" s="124"/>
      <c r="C7" s="99">
        <v>35</v>
      </c>
      <c r="D7" s="318" t="s">
        <v>9</v>
      </c>
      <c r="E7" s="705" t="s">
        <v>69</v>
      </c>
      <c r="F7" s="624">
        <v>200</v>
      </c>
      <c r="G7" s="99"/>
      <c r="H7" s="238">
        <v>4.91</v>
      </c>
      <c r="I7" s="13">
        <v>9.9600000000000009</v>
      </c>
      <c r="J7" s="43">
        <v>9.02</v>
      </c>
      <c r="K7" s="101">
        <v>146.41</v>
      </c>
      <c r="L7" s="238">
        <v>0.04</v>
      </c>
      <c r="M7" s="71">
        <v>0.03</v>
      </c>
      <c r="N7" s="13">
        <v>0.75</v>
      </c>
      <c r="O7" s="13">
        <v>120</v>
      </c>
      <c r="P7" s="23">
        <v>0</v>
      </c>
      <c r="Q7" s="23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7"/>
      <c r="B8" s="124"/>
      <c r="C8" s="99">
        <v>89</v>
      </c>
      <c r="D8" s="318" t="s">
        <v>10</v>
      </c>
      <c r="E8" s="705" t="s">
        <v>86</v>
      </c>
      <c r="F8" s="624">
        <v>90</v>
      </c>
      <c r="G8" s="99"/>
      <c r="H8" s="238">
        <v>18.13</v>
      </c>
      <c r="I8" s="13">
        <v>17.05</v>
      </c>
      <c r="J8" s="43">
        <v>3.69</v>
      </c>
      <c r="K8" s="101">
        <v>240.96</v>
      </c>
      <c r="L8" s="371">
        <v>0.06</v>
      </c>
      <c r="M8" s="90">
        <v>0.13</v>
      </c>
      <c r="N8" s="91">
        <v>1.06</v>
      </c>
      <c r="O8" s="91">
        <v>0</v>
      </c>
      <c r="P8" s="92">
        <v>0</v>
      </c>
      <c r="Q8" s="371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88" t="s">
        <v>62</v>
      </c>
      <c r="E9" s="318" t="s">
        <v>59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8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7"/>
      <c r="B10" s="124"/>
      <c r="C10" s="209">
        <v>216</v>
      </c>
      <c r="D10" s="178" t="s">
        <v>18</v>
      </c>
      <c r="E10" s="215" t="s">
        <v>121</v>
      </c>
      <c r="F10" s="133">
        <v>200</v>
      </c>
      <c r="G10" s="641"/>
      <c r="H10" s="237">
        <v>0.25</v>
      </c>
      <c r="I10" s="15">
        <v>0</v>
      </c>
      <c r="J10" s="41">
        <v>12.73</v>
      </c>
      <c r="K10" s="188">
        <v>51.3</v>
      </c>
      <c r="L10" s="271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1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24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3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1" t="s">
        <v>15</v>
      </c>
      <c r="E12" s="178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9">
        <v>39.6</v>
      </c>
      <c r="L12" s="271">
        <v>0.03</v>
      </c>
      <c r="M12" s="19">
        <v>0.02</v>
      </c>
      <c r="N12" s="20">
        <v>0</v>
      </c>
      <c r="O12" s="20">
        <v>0</v>
      </c>
      <c r="P12" s="46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7"/>
      <c r="B13" s="124"/>
      <c r="C13" s="260"/>
      <c r="D13" s="640"/>
      <c r="E13" s="293" t="s">
        <v>20</v>
      </c>
      <c r="F13" s="308">
        <f>F6+F7+F8+F9+F10+F11+F12+60</f>
        <v>890</v>
      </c>
      <c r="G13" s="129"/>
      <c r="H13" s="196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15">
        <f t="shared" ref="K13:X13" si="1">SUM(K6:K12)</f>
        <v>787.26</v>
      </c>
      <c r="L13" s="196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5">
        <f t="shared" si="1"/>
        <v>0.09</v>
      </c>
      <c r="Q13" s="196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59"/>
      <c r="B14" s="295"/>
      <c r="C14" s="297"/>
      <c r="D14" s="642"/>
      <c r="E14" s="643" t="s">
        <v>21</v>
      </c>
      <c r="F14" s="642"/>
      <c r="G14" s="644"/>
      <c r="H14" s="648"/>
      <c r="I14" s="650"/>
      <c r="J14" s="651"/>
      <c r="K14" s="316">
        <f>K13/23.5</f>
        <v>33.500425531914892</v>
      </c>
      <c r="L14" s="648"/>
      <c r="M14" s="649"/>
      <c r="N14" s="650"/>
      <c r="O14" s="650"/>
      <c r="P14" s="706"/>
      <c r="Q14" s="648"/>
      <c r="R14" s="650"/>
      <c r="S14" s="650"/>
      <c r="T14" s="650"/>
      <c r="U14" s="650"/>
      <c r="V14" s="650"/>
      <c r="W14" s="650"/>
      <c r="X14" s="651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4" customFormat="1" ht="18" x14ac:dyDescent="0.35">
      <c r="B16" s="273"/>
      <c r="C16" s="273"/>
      <c r="D16" s="274"/>
      <c r="E16" s="275"/>
      <c r="F16" s="276"/>
      <c r="G16" s="274"/>
      <c r="H16" s="274"/>
      <c r="I16" s="274"/>
      <c r="J16" s="274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2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39"/>
      <c r="C4" s="632" t="s">
        <v>39</v>
      </c>
      <c r="D4" s="699"/>
      <c r="E4" s="700"/>
      <c r="F4" s="631"/>
      <c r="G4" s="632"/>
      <c r="H4" s="637" t="s">
        <v>22</v>
      </c>
      <c r="I4" s="637"/>
      <c r="J4" s="637"/>
      <c r="K4" s="701" t="s">
        <v>23</v>
      </c>
      <c r="L4" s="909" t="s">
        <v>24</v>
      </c>
      <c r="M4" s="910"/>
      <c r="N4" s="911"/>
      <c r="O4" s="911"/>
      <c r="P4" s="911"/>
      <c r="Q4" s="923" t="s">
        <v>25</v>
      </c>
      <c r="R4" s="924"/>
      <c r="S4" s="924"/>
      <c r="T4" s="924"/>
      <c r="U4" s="924"/>
      <c r="V4" s="924"/>
      <c r="W4" s="924"/>
      <c r="X4" s="925"/>
    </row>
    <row r="5" spans="1:24" s="16" customFormat="1" ht="28.5" customHeight="1" thickBot="1" x14ac:dyDescent="0.4">
      <c r="A5" s="142" t="s">
        <v>0</v>
      </c>
      <c r="B5" s="840"/>
      <c r="C5" s="104" t="s">
        <v>40</v>
      </c>
      <c r="D5" s="387" t="s">
        <v>41</v>
      </c>
      <c r="E5" s="104" t="s">
        <v>38</v>
      </c>
      <c r="F5" s="98" t="s">
        <v>26</v>
      </c>
      <c r="G5" s="104" t="s">
        <v>37</v>
      </c>
      <c r="H5" s="476" t="s">
        <v>27</v>
      </c>
      <c r="I5" s="476" t="s">
        <v>28</v>
      </c>
      <c r="J5" s="476" t="s">
        <v>29</v>
      </c>
      <c r="K5" s="714" t="s">
        <v>30</v>
      </c>
      <c r="L5" s="499" t="s">
        <v>31</v>
      </c>
      <c r="M5" s="499" t="s">
        <v>108</v>
      </c>
      <c r="N5" s="499" t="s">
        <v>32</v>
      </c>
      <c r="O5" s="560" t="s">
        <v>109</v>
      </c>
      <c r="P5" s="630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33.75" customHeight="1" x14ac:dyDescent="0.35">
      <c r="A6" s="81" t="s">
        <v>7</v>
      </c>
      <c r="B6" s="138"/>
      <c r="C6" s="568">
        <v>172</v>
      </c>
      <c r="D6" s="685" t="s">
        <v>19</v>
      </c>
      <c r="E6" s="686" t="s">
        <v>130</v>
      </c>
      <c r="F6" s="708">
        <v>60</v>
      </c>
      <c r="G6" s="281"/>
      <c r="H6" s="283">
        <v>1.75</v>
      </c>
      <c r="I6" s="84">
        <v>0.11</v>
      </c>
      <c r="J6" s="86">
        <v>3.55</v>
      </c>
      <c r="K6" s="507">
        <v>21.6</v>
      </c>
      <c r="L6" s="283">
        <v>0.05</v>
      </c>
      <c r="M6" s="84">
        <v>0.02</v>
      </c>
      <c r="N6" s="84">
        <v>2.4</v>
      </c>
      <c r="O6" s="84">
        <v>20</v>
      </c>
      <c r="P6" s="85">
        <v>0</v>
      </c>
      <c r="Q6" s="283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82" t="s">
        <v>74</v>
      </c>
      <c r="C7" s="569">
        <v>37</v>
      </c>
      <c r="D7" s="506" t="s">
        <v>9</v>
      </c>
      <c r="E7" s="299" t="s">
        <v>56</v>
      </c>
      <c r="F7" s="581">
        <v>200</v>
      </c>
      <c r="G7" s="165"/>
      <c r="H7" s="329">
        <v>5.78</v>
      </c>
      <c r="I7" s="55">
        <v>5.5</v>
      </c>
      <c r="J7" s="69">
        <v>10.8</v>
      </c>
      <c r="K7" s="327">
        <v>115.7</v>
      </c>
      <c r="L7" s="329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29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16" customFormat="1" ht="33.75" customHeight="1" x14ac:dyDescent="0.35">
      <c r="A8" s="82"/>
      <c r="B8" s="182" t="s">
        <v>74</v>
      </c>
      <c r="C8" s="569">
        <v>85</v>
      </c>
      <c r="D8" s="506" t="s">
        <v>10</v>
      </c>
      <c r="E8" s="299" t="s">
        <v>163</v>
      </c>
      <c r="F8" s="535">
        <v>90</v>
      </c>
      <c r="G8" s="165"/>
      <c r="H8" s="329">
        <v>13.81</v>
      </c>
      <c r="I8" s="55">
        <v>7.8</v>
      </c>
      <c r="J8" s="69">
        <v>7.21</v>
      </c>
      <c r="K8" s="327">
        <v>154.13</v>
      </c>
      <c r="L8" s="329">
        <v>0.18</v>
      </c>
      <c r="M8" s="55">
        <v>1.37</v>
      </c>
      <c r="N8" s="55">
        <v>10.33</v>
      </c>
      <c r="O8" s="55">
        <v>3920</v>
      </c>
      <c r="P8" s="56">
        <v>0.96</v>
      </c>
      <c r="Q8" s="329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52">
        <v>64</v>
      </c>
      <c r="D9" s="208" t="s">
        <v>49</v>
      </c>
      <c r="E9" s="354" t="s">
        <v>70</v>
      </c>
      <c r="F9" s="224">
        <v>150</v>
      </c>
      <c r="G9" s="100"/>
      <c r="H9" s="245">
        <v>6.76</v>
      </c>
      <c r="I9" s="75">
        <v>3.93</v>
      </c>
      <c r="J9" s="206">
        <v>41.29</v>
      </c>
      <c r="K9" s="370">
        <v>227.48</v>
      </c>
      <c r="L9" s="245">
        <v>0.08</v>
      </c>
      <c r="M9" s="75">
        <v>0.03</v>
      </c>
      <c r="N9" s="75">
        <v>0</v>
      </c>
      <c r="O9" s="75">
        <v>10</v>
      </c>
      <c r="P9" s="76">
        <v>0.06</v>
      </c>
      <c r="Q9" s="245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6">
        <v>0.01</v>
      </c>
    </row>
    <row r="10" spans="1:24" s="16" customFormat="1" ht="43.5" customHeight="1" x14ac:dyDescent="0.35">
      <c r="A10" s="82"/>
      <c r="B10" s="134"/>
      <c r="C10" s="134">
        <v>95</v>
      </c>
      <c r="D10" s="688" t="s">
        <v>18</v>
      </c>
      <c r="E10" s="623" t="s">
        <v>140</v>
      </c>
      <c r="F10" s="689">
        <v>200</v>
      </c>
      <c r="G10" s="134"/>
      <c r="H10" s="271">
        <v>0</v>
      </c>
      <c r="I10" s="20">
        <v>0</v>
      </c>
      <c r="J10" s="21">
        <v>20</v>
      </c>
      <c r="K10" s="191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7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2"/>
      <c r="B11" s="134"/>
      <c r="C11" s="566">
        <v>119</v>
      </c>
      <c r="D11" s="208" t="s">
        <v>14</v>
      </c>
      <c r="E11" s="152" t="s">
        <v>55</v>
      </c>
      <c r="F11" s="134">
        <v>30</v>
      </c>
      <c r="G11" s="168"/>
      <c r="H11" s="271">
        <v>2.2799999999999998</v>
      </c>
      <c r="I11" s="20">
        <v>0.24</v>
      </c>
      <c r="J11" s="46">
        <v>14.76</v>
      </c>
      <c r="K11" s="403">
        <v>70.5</v>
      </c>
      <c r="L11" s="271">
        <v>0.03</v>
      </c>
      <c r="M11" s="20">
        <v>0.01</v>
      </c>
      <c r="N11" s="20">
        <v>0</v>
      </c>
      <c r="O11" s="20">
        <v>0</v>
      </c>
      <c r="P11" s="21">
        <v>0</v>
      </c>
      <c r="Q11" s="271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2"/>
      <c r="B12" s="134"/>
      <c r="C12" s="552">
        <v>120</v>
      </c>
      <c r="D12" s="208" t="s">
        <v>15</v>
      </c>
      <c r="E12" s="152" t="s">
        <v>47</v>
      </c>
      <c r="F12" s="134">
        <v>20</v>
      </c>
      <c r="G12" s="168"/>
      <c r="H12" s="271">
        <v>1.32</v>
      </c>
      <c r="I12" s="20">
        <v>0.24</v>
      </c>
      <c r="J12" s="46">
        <v>8.0399999999999991</v>
      </c>
      <c r="K12" s="403">
        <v>39.6</v>
      </c>
      <c r="L12" s="271">
        <v>0.03</v>
      </c>
      <c r="M12" s="20">
        <v>0.02</v>
      </c>
      <c r="N12" s="20">
        <v>0</v>
      </c>
      <c r="O12" s="20">
        <v>0</v>
      </c>
      <c r="P12" s="21">
        <v>0</v>
      </c>
      <c r="Q12" s="271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2"/>
      <c r="B13" s="181" t="s">
        <v>72</v>
      </c>
      <c r="C13" s="487"/>
      <c r="D13" s="174"/>
      <c r="E13" s="409" t="s">
        <v>20</v>
      </c>
      <c r="F13" s="291" t="e">
        <f>F6+#REF!+#REF!+F9+F10+F11+F12</f>
        <v>#REF!</v>
      </c>
      <c r="G13" s="459"/>
      <c r="H13" s="197" t="e">
        <f>H6+#REF!+#REF!+H9+H10+H11+H12</f>
        <v>#REF!</v>
      </c>
      <c r="I13" s="22" t="e">
        <f>I6+#REF!+#REF!+I9+I10+I11+I12</f>
        <v>#REF!</v>
      </c>
      <c r="J13" s="61" t="e">
        <f>J6+#REF!+#REF!+J9+J10+J11+J12</f>
        <v>#REF!</v>
      </c>
      <c r="K13" s="451" t="e">
        <f>K6+#REF!+#REF!+K9+K10+K11+K12</f>
        <v>#REF!</v>
      </c>
      <c r="L13" s="197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197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1" t="e">
        <f>X6+#REF!+#REF!+X9+X10+X11+X12</f>
        <v>#REF!</v>
      </c>
    </row>
    <row r="14" spans="1:24" s="16" customFormat="1" ht="33.75" customHeight="1" x14ac:dyDescent="0.35">
      <c r="A14" s="82"/>
      <c r="B14" s="235" t="s">
        <v>74</v>
      </c>
      <c r="C14" s="570"/>
      <c r="D14" s="413"/>
      <c r="E14" s="414" t="s">
        <v>20</v>
      </c>
      <c r="F14" s="290">
        <f>F6+F7+F8+F9+F10+F11+F12</f>
        <v>750</v>
      </c>
      <c r="G14" s="460"/>
      <c r="H14" s="304">
        <f t="shared" ref="H14:X14" si="0">H6+H7+H8+H9+H10+H11+H12</f>
        <v>31.700000000000003</v>
      </c>
      <c r="I14" s="54">
        <f t="shared" si="0"/>
        <v>17.819999999999997</v>
      </c>
      <c r="J14" s="70">
        <f t="shared" si="0"/>
        <v>105.65</v>
      </c>
      <c r="K14" s="461">
        <f t="shared" si="0"/>
        <v>709.61</v>
      </c>
      <c r="L14" s="304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62">
        <f t="shared" si="0"/>
        <v>1.98</v>
      </c>
      <c r="Q14" s="304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70">
        <f t="shared" si="0"/>
        <v>4.43</v>
      </c>
    </row>
    <row r="15" spans="1:24" s="16" customFormat="1" ht="33.75" customHeight="1" x14ac:dyDescent="0.35">
      <c r="A15" s="82"/>
      <c r="B15" s="234" t="s">
        <v>72</v>
      </c>
      <c r="C15" s="503"/>
      <c r="D15" s="415"/>
      <c r="E15" s="409" t="s">
        <v>21</v>
      </c>
      <c r="F15" s="416"/>
      <c r="G15" s="417"/>
      <c r="H15" s="410"/>
      <c r="I15" s="411"/>
      <c r="J15" s="412"/>
      <c r="K15" s="425" t="e">
        <f>K13/23.5</f>
        <v>#REF!</v>
      </c>
      <c r="L15" s="410"/>
      <c r="M15" s="411"/>
      <c r="N15" s="411"/>
      <c r="O15" s="411"/>
      <c r="P15" s="463"/>
      <c r="Q15" s="410"/>
      <c r="R15" s="411"/>
      <c r="S15" s="411"/>
      <c r="T15" s="411"/>
      <c r="U15" s="411"/>
      <c r="V15" s="411"/>
      <c r="W15" s="411"/>
      <c r="X15" s="412"/>
    </row>
    <row r="16" spans="1:24" s="16" customFormat="1" ht="33.75" customHeight="1" thickBot="1" x14ac:dyDescent="0.4">
      <c r="A16" s="348"/>
      <c r="B16" s="184" t="s">
        <v>74</v>
      </c>
      <c r="C16" s="493"/>
      <c r="D16" s="418"/>
      <c r="E16" s="622" t="s">
        <v>21</v>
      </c>
      <c r="F16" s="420"/>
      <c r="G16" s="166"/>
      <c r="H16" s="421"/>
      <c r="I16" s="422"/>
      <c r="J16" s="423"/>
      <c r="K16" s="424">
        <f>K14/23.5</f>
        <v>30.196170212765956</v>
      </c>
      <c r="L16" s="421"/>
      <c r="M16" s="422"/>
      <c r="N16" s="422"/>
      <c r="O16" s="422"/>
      <c r="P16" s="464"/>
      <c r="Q16" s="421"/>
      <c r="R16" s="422"/>
      <c r="S16" s="422"/>
      <c r="T16" s="422"/>
      <c r="U16" s="422"/>
      <c r="V16" s="422"/>
      <c r="W16" s="422"/>
      <c r="X16" s="4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25" t="s">
        <v>64</v>
      </c>
      <c r="B18" s="833"/>
      <c r="C18" s="626"/>
      <c r="D18" s="627"/>
      <c r="E18" s="25"/>
      <c r="F18" s="26"/>
      <c r="G18" s="11"/>
      <c r="H18" s="9"/>
      <c r="I18" s="11"/>
      <c r="J18" s="11"/>
    </row>
    <row r="19" spans="1:14" ht="18" x14ac:dyDescent="0.35">
      <c r="A19" s="628" t="s">
        <v>65</v>
      </c>
      <c r="B19" s="829"/>
      <c r="C19" s="629"/>
      <c r="D19" s="629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41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31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87"/>
      <c r="B4" s="793"/>
      <c r="C4" s="631" t="s">
        <v>39</v>
      </c>
      <c r="D4" s="247"/>
      <c r="E4" s="682"/>
      <c r="F4" s="929" t="s">
        <v>26</v>
      </c>
      <c r="G4" s="632"/>
      <c r="H4" s="637" t="s">
        <v>22</v>
      </c>
      <c r="I4" s="637"/>
      <c r="J4" s="637"/>
      <c r="K4" s="701" t="s">
        <v>23</v>
      </c>
      <c r="L4" s="909" t="s">
        <v>24</v>
      </c>
      <c r="M4" s="910"/>
      <c r="N4" s="911"/>
      <c r="O4" s="911"/>
      <c r="P4" s="915"/>
      <c r="Q4" s="916" t="s">
        <v>25</v>
      </c>
      <c r="R4" s="917"/>
      <c r="S4" s="917"/>
      <c r="T4" s="917"/>
      <c r="U4" s="917"/>
      <c r="V4" s="917"/>
      <c r="W4" s="917"/>
      <c r="X4" s="918"/>
    </row>
    <row r="5" spans="1:24" s="16" customFormat="1" ht="28.5" customHeight="1" thickBot="1" x14ac:dyDescent="0.4">
      <c r="A5" s="321" t="s">
        <v>0</v>
      </c>
      <c r="B5" s="787"/>
      <c r="C5" s="98" t="s">
        <v>40</v>
      </c>
      <c r="D5" s="683" t="s">
        <v>41</v>
      </c>
      <c r="E5" s="98" t="s">
        <v>38</v>
      </c>
      <c r="F5" s="930"/>
      <c r="G5" s="104" t="s">
        <v>37</v>
      </c>
      <c r="H5" s="476" t="s">
        <v>27</v>
      </c>
      <c r="I5" s="476" t="s">
        <v>28</v>
      </c>
      <c r="J5" s="476" t="s">
        <v>29</v>
      </c>
      <c r="K5" s="714" t="s">
        <v>30</v>
      </c>
      <c r="L5" s="345" t="s">
        <v>31</v>
      </c>
      <c r="M5" s="345" t="s">
        <v>108</v>
      </c>
      <c r="N5" s="345" t="s">
        <v>32</v>
      </c>
      <c r="O5" s="473" t="s">
        <v>109</v>
      </c>
      <c r="P5" s="345" t="s">
        <v>110</v>
      </c>
      <c r="Q5" s="345" t="s">
        <v>33</v>
      </c>
      <c r="R5" s="345" t="s">
        <v>34</v>
      </c>
      <c r="S5" s="345" t="s">
        <v>35</v>
      </c>
      <c r="T5" s="345" t="s">
        <v>36</v>
      </c>
      <c r="U5" s="345" t="s">
        <v>111</v>
      </c>
      <c r="V5" s="345" t="s">
        <v>112</v>
      </c>
      <c r="W5" s="345" t="s">
        <v>113</v>
      </c>
      <c r="X5" s="476" t="s">
        <v>114</v>
      </c>
    </row>
    <row r="6" spans="1:24" s="16" customFormat="1" ht="26.5" customHeight="1" x14ac:dyDescent="0.35">
      <c r="A6" s="73" t="s">
        <v>6</v>
      </c>
      <c r="B6" s="382"/>
      <c r="C6" s="568">
        <v>28</v>
      </c>
      <c r="D6" s="685" t="s">
        <v>19</v>
      </c>
      <c r="E6" s="686" t="s">
        <v>136</v>
      </c>
      <c r="F6" s="687">
        <v>60</v>
      </c>
      <c r="G6" s="280"/>
      <c r="H6" s="283">
        <v>0.48</v>
      </c>
      <c r="I6" s="84">
        <v>0.6</v>
      </c>
      <c r="J6" s="86">
        <v>1.56</v>
      </c>
      <c r="K6" s="507">
        <v>8.4</v>
      </c>
      <c r="L6" s="283">
        <v>0.02</v>
      </c>
      <c r="M6" s="84">
        <v>0.02</v>
      </c>
      <c r="N6" s="84">
        <v>6</v>
      </c>
      <c r="O6" s="84">
        <v>10</v>
      </c>
      <c r="P6" s="85">
        <v>0</v>
      </c>
      <c r="Q6" s="283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6" customFormat="1" ht="37.5" customHeight="1" x14ac:dyDescent="0.35">
      <c r="A7" s="87"/>
      <c r="B7" s="152"/>
      <c r="C7" s="552">
        <v>75</v>
      </c>
      <c r="D7" s="208" t="s">
        <v>10</v>
      </c>
      <c r="E7" s="152" t="s">
        <v>117</v>
      </c>
      <c r="F7" s="100">
        <v>90</v>
      </c>
      <c r="G7" s="152"/>
      <c r="H7" s="237">
        <v>12.86</v>
      </c>
      <c r="I7" s="15">
        <v>1.65</v>
      </c>
      <c r="J7" s="18">
        <v>4.9400000000000004</v>
      </c>
      <c r="K7" s="612">
        <v>84.8</v>
      </c>
      <c r="L7" s="237">
        <v>0.08</v>
      </c>
      <c r="M7" s="15">
        <v>0.09</v>
      </c>
      <c r="N7" s="15">
        <v>1.36</v>
      </c>
      <c r="O7" s="15">
        <v>170</v>
      </c>
      <c r="P7" s="18">
        <v>0.16</v>
      </c>
      <c r="Q7" s="237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7"/>
      <c r="B8" s="152"/>
      <c r="C8" s="552">
        <v>226</v>
      </c>
      <c r="D8" s="208" t="s">
        <v>62</v>
      </c>
      <c r="E8" s="354" t="s">
        <v>146</v>
      </c>
      <c r="F8" s="653">
        <v>150</v>
      </c>
      <c r="G8" s="134"/>
      <c r="H8" s="271">
        <v>3.23</v>
      </c>
      <c r="I8" s="20">
        <v>5.1100000000000003</v>
      </c>
      <c r="J8" s="21">
        <v>25.3</v>
      </c>
      <c r="K8" s="285">
        <v>159.79</v>
      </c>
      <c r="L8" s="271">
        <v>0.15</v>
      </c>
      <c r="M8" s="20">
        <v>0.1</v>
      </c>
      <c r="N8" s="20">
        <v>13.63</v>
      </c>
      <c r="O8" s="20">
        <v>20</v>
      </c>
      <c r="P8" s="21">
        <v>0.06</v>
      </c>
      <c r="Q8" s="271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7"/>
      <c r="B9" s="152"/>
      <c r="C9" s="552">
        <v>102</v>
      </c>
      <c r="D9" s="208" t="s">
        <v>18</v>
      </c>
      <c r="E9" s="354" t="s">
        <v>79</v>
      </c>
      <c r="F9" s="653">
        <v>200</v>
      </c>
      <c r="G9" s="152"/>
      <c r="H9" s="271">
        <v>0.83</v>
      </c>
      <c r="I9" s="20">
        <v>0.04</v>
      </c>
      <c r="J9" s="46">
        <v>15.16</v>
      </c>
      <c r="K9" s="403">
        <v>64.22</v>
      </c>
      <c r="L9" s="271">
        <v>0.01</v>
      </c>
      <c r="M9" s="20">
        <v>0.03</v>
      </c>
      <c r="N9" s="20">
        <v>0.27</v>
      </c>
      <c r="O9" s="20">
        <v>60</v>
      </c>
      <c r="P9" s="21">
        <v>0</v>
      </c>
      <c r="Q9" s="271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7"/>
      <c r="B10" s="152"/>
      <c r="C10" s="149">
        <v>119</v>
      </c>
      <c r="D10" s="178" t="s">
        <v>14</v>
      </c>
      <c r="E10" s="151" t="s">
        <v>55</v>
      </c>
      <c r="F10" s="100">
        <v>45</v>
      </c>
      <c r="G10" s="134"/>
      <c r="H10" s="271">
        <v>3.42</v>
      </c>
      <c r="I10" s="20">
        <v>0.36</v>
      </c>
      <c r="J10" s="46">
        <v>22.14</v>
      </c>
      <c r="K10" s="285">
        <v>105.75</v>
      </c>
      <c r="L10" s="271">
        <v>0.05</v>
      </c>
      <c r="M10" s="20">
        <v>0.01</v>
      </c>
      <c r="N10" s="20">
        <v>0</v>
      </c>
      <c r="O10" s="20">
        <v>0</v>
      </c>
      <c r="P10" s="21">
        <v>0</v>
      </c>
      <c r="Q10" s="271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7"/>
      <c r="B11" s="152"/>
      <c r="C11" s="552">
        <v>120</v>
      </c>
      <c r="D11" s="208" t="s">
        <v>15</v>
      </c>
      <c r="E11" s="152" t="s">
        <v>13</v>
      </c>
      <c r="F11" s="168">
        <v>30</v>
      </c>
      <c r="G11" s="857"/>
      <c r="H11" s="271">
        <v>1.98</v>
      </c>
      <c r="I11" s="20">
        <v>0.36</v>
      </c>
      <c r="J11" s="46">
        <v>12.06</v>
      </c>
      <c r="K11" s="270">
        <v>59.4</v>
      </c>
      <c r="L11" s="271">
        <v>0.05</v>
      </c>
      <c r="M11" s="20">
        <v>0.02</v>
      </c>
      <c r="N11" s="20">
        <v>0</v>
      </c>
      <c r="O11" s="20">
        <v>0</v>
      </c>
      <c r="P11" s="21">
        <v>0</v>
      </c>
      <c r="Q11" s="271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7"/>
      <c r="B12" s="152"/>
      <c r="C12" s="552"/>
      <c r="D12" s="208"/>
      <c r="E12" s="302" t="s">
        <v>20</v>
      </c>
      <c r="F12" s="364">
        <f>F6+F7+F8+F9+F10+F11</f>
        <v>575</v>
      </c>
      <c r="G12" s="134"/>
      <c r="H12" s="198">
        <f t="shared" ref="H12:X12" si="0">H6+H7+H8+H9+H10+H11</f>
        <v>22.8</v>
      </c>
      <c r="I12" s="34">
        <f t="shared" si="0"/>
        <v>8.120000000000001</v>
      </c>
      <c r="J12" s="264">
        <f t="shared" si="0"/>
        <v>81.16</v>
      </c>
      <c r="K12" s="267">
        <f t="shared" si="0"/>
        <v>482.36</v>
      </c>
      <c r="L12" s="198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64">
        <f t="shared" si="0"/>
        <v>0.22</v>
      </c>
      <c r="Q12" s="198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3">
        <f t="shared" si="0"/>
        <v>7.11</v>
      </c>
    </row>
    <row r="13" spans="1:24" s="36" customFormat="1" ht="38.25" customHeight="1" thickBot="1" x14ac:dyDescent="0.4">
      <c r="A13" s="87"/>
      <c r="B13" s="249"/>
      <c r="C13" s="265"/>
      <c r="D13" s="383"/>
      <c r="E13" s="335" t="s">
        <v>21</v>
      </c>
      <c r="F13" s="204"/>
      <c r="G13" s="137"/>
      <c r="H13" s="200"/>
      <c r="I13" s="51"/>
      <c r="J13" s="128"/>
      <c r="K13" s="889">
        <f>K12/23.5</f>
        <v>20.525957446808512</v>
      </c>
      <c r="L13" s="200"/>
      <c r="M13" s="51"/>
      <c r="N13" s="51"/>
      <c r="O13" s="51"/>
      <c r="P13" s="128"/>
      <c r="Q13" s="200"/>
      <c r="R13" s="51"/>
      <c r="S13" s="51"/>
      <c r="T13" s="51"/>
      <c r="U13" s="51"/>
      <c r="V13" s="51"/>
      <c r="W13" s="51"/>
      <c r="X13" s="117"/>
    </row>
    <row r="14" spans="1:24" s="16" customFormat="1" ht="33.75" customHeight="1" x14ac:dyDescent="0.35">
      <c r="A14" s="391" t="s">
        <v>7</v>
      </c>
      <c r="B14" s="713"/>
      <c r="C14" s="557">
        <v>13</v>
      </c>
      <c r="D14" s="382" t="s">
        <v>8</v>
      </c>
      <c r="E14" s="716" t="s">
        <v>57</v>
      </c>
      <c r="F14" s="717">
        <v>60</v>
      </c>
      <c r="G14" s="138"/>
      <c r="H14" s="331">
        <v>1.1200000000000001</v>
      </c>
      <c r="I14" s="49">
        <v>4.2699999999999996</v>
      </c>
      <c r="J14" s="50">
        <v>6.02</v>
      </c>
      <c r="K14" s="611">
        <v>68.62</v>
      </c>
      <c r="L14" s="331">
        <v>0.03</v>
      </c>
      <c r="M14" s="49">
        <v>0.04</v>
      </c>
      <c r="N14" s="49">
        <v>3.29</v>
      </c>
      <c r="O14" s="49">
        <v>450</v>
      </c>
      <c r="P14" s="380">
        <v>0</v>
      </c>
      <c r="Q14" s="331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0"/>
      <c r="B15" s="152"/>
      <c r="C15" s="148">
        <v>34</v>
      </c>
      <c r="D15" s="688" t="s">
        <v>9</v>
      </c>
      <c r="E15" s="623" t="s">
        <v>75</v>
      </c>
      <c r="F15" s="689">
        <v>200</v>
      </c>
      <c r="G15" s="135"/>
      <c r="H15" s="238">
        <v>9.19</v>
      </c>
      <c r="I15" s="13">
        <v>5.64</v>
      </c>
      <c r="J15" s="43">
        <v>13.63</v>
      </c>
      <c r="K15" s="286">
        <v>141.18</v>
      </c>
      <c r="L15" s="238">
        <v>0.16</v>
      </c>
      <c r="M15" s="13">
        <v>0.08</v>
      </c>
      <c r="N15" s="13">
        <v>2.73</v>
      </c>
      <c r="O15" s="13">
        <v>110</v>
      </c>
      <c r="P15" s="23">
        <v>0</v>
      </c>
      <c r="Q15" s="238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09"/>
      <c r="B16" s="181" t="s">
        <v>72</v>
      </c>
      <c r="C16" s="487">
        <v>152</v>
      </c>
      <c r="D16" s="663" t="s">
        <v>10</v>
      </c>
      <c r="E16" s="586" t="s">
        <v>147</v>
      </c>
      <c r="F16" s="664">
        <v>90</v>
      </c>
      <c r="G16" s="181"/>
      <c r="H16" s="303">
        <v>17.25</v>
      </c>
      <c r="I16" s="59">
        <v>14.98</v>
      </c>
      <c r="J16" s="60">
        <v>7.87</v>
      </c>
      <c r="K16" s="524">
        <v>235.78</v>
      </c>
      <c r="L16" s="303">
        <v>7.0000000000000007E-2</v>
      </c>
      <c r="M16" s="59">
        <v>0.12</v>
      </c>
      <c r="N16" s="59">
        <v>0.81</v>
      </c>
      <c r="O16" s="59">
        <v>10</v>
      </c>
      <c r="P16" s="112">
        <v>0.02</v>
      </c>
      <c r="Q16" s="303">
        <v>24.88</v>
      </c>
      <c r="R16" s="59">
        <v>155.37</v>
      </c>
      <c r="S16" s="59">
        <v>19.91</v>
      </c>
      <c r="T16" s="59">
        <v>1.72</v>
      </c>
      <c r="U16" s="59">
        <v>234.74</v>
      </c>
      <c r="V16" s="59">
        <v>6.0000000000000001E-3</v>
      </c>
      <c r="W16" s="59">
        <v>1E-3</v>
      </c>
      <c r="X16" s="60">
        <v>0.08</v>
      </c>
    </row>
    <row r="17" spans="1:24" s="16" customFormat="1" ht="33.75" customHeight="1" x14ac:dyDescent="0.35">
      <c r="A17" s="609"/>
      <c r="B17" s="182" t="s">
        <v>74</v>
      </c>
      <c r="C17" s="569">
        <v>126</v>
      </c>
      <c r="D17" s="506" t="s">
        <v>10</v>
      </c>
      <c r="E17" s="580" t="s">
        <v>145</v>
      </c>
      <c r="F17" s="665">
        <v>90</v>
      </c>
      <c r="G17" s="182"/>
      <c r="H17" s="239">
        <v>18.489999999999998</v>
      </c>
      <c r="I17" s="62">
        <v>18.54</v>
      </c>
      <c r="J17" s="110">
        <v>3.59</v>
      </c>
      <c r="K17" s="562">
        <v>256</v>
      </c>
      <c r="L17" s="239">
        <v>0.06</v>
      </c>
      <c r="M17" s="62">
        <v>0.14000000000000001</v>
      </c>
      <c r="N17" s="62">
        <v>1.08</v>
      </c>
      <c r="O17" s="62">
        <v>10</v>
      </c>
      <c r="P17" s="481">
        <v>0.04</v>
      </c>
      <c r="Q17" s="239">
        <v>32.39</v>
      </c>
      <c r="R17" s="62">
        <v>188.9</v>
      </c>
      <c r="S17" s="62">
        <v>24.33</v>
      </c>
      <c r="T17" s="62">
        <v>2.57</v>
      </c>
      <c r="U17" s="62">
        <v>330.48</v>
      </c>
      <c r="V17" s="62">
        <v>8.9999999999999993E-3</v>
      </c>
      <c r="W17" s="62">
        <v>0</v>
      </c>
      <c r="X17" s="110">
        <v>0.06</v>
      </c>
    </row>
    <row r="18" spans="1:24" s="16" customFormat="1" ht="33.75" customHeight="1" x14ac:dyDescent="0.35">
      <c r="A18" s="89"/>
      <c r="B18" s="667"/>
      <c r="C18" s="147">
        <v>54</v>
      </c>
      <c r="D18" s="178" t="s">
        <v>62</v>
      </c>
      <c r="E18" s="151" t="s">
        <v>43</v>
      </c>
      <c r="F18" s="129">
        <v>150</v>
      </c>
      <c r="G18" s="133"/>
      <c r="H18" s="271">
        <v>7.26</v>
      </c>
      <c r="I18" s="20">
        <v>4.96</v>
      </c>
      <c r="J18" s="46">
        <v>31.76</v>
      </c>
      <c r="K18" s="285">
        <v>198.84</v>
      </c>
      <c r="L18" s="271">
        <v>0.19</v>
      </c>
      <c r="M18" s="20">
        <v>0.1</v>
      </c>
      <c r="N18" s="20">
        <v>0</v>
      </c>
      <c r="O18" s="20">
        <v>10</v>
      </c>
      <c r="P18" s="21">
        <v>0.06</v>
      </c>
      <c r="Q18" s="271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9"/>
      <c r="B19" s="667"/>
      <c r="C19" s="148">
        <v>107</v>
      </c>
      <c r="D19" s="688" t="s">
        <v>18</v>
      </c>
      <c r="E19" s="623" t="s">
        <v>124</v>
      </c>
      <c r="F19" s="689">
        <v>200</v>
      </c>
      <c r="G19" s="135"/>
      <c r="H19" s="237">
        <v>0.2</v>
      </c>
      <c r="I19" s="15">
        <v>0</v>
      </c>
      <c r="J19" s="41">
        <v>24</v>
      </c>
      <c r="K19" s="612">
        <v>100</v>
      </c>
      <c r="L19" s="237">
        <v>0</v>
      </c>
      <c r="M19" s="15">
        <v>0</v>
      </c>
      <c r="N19" s="15">
        <v>0</v>
      </c>
      <c r="O19" s="15">
        <v>820</v>
      </c>
      <c r="P19" s="18">
        <v>0</v>
      </c>
      <c r="Q19" s="237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2"/>
      <c r="B20" s="640"/>
      <c r="C20" s="149">
        <v>119</v>
      </c>
      <c r="D20" s="178" t="s">
        <v>14</v>
      </c>
      <c r="E20" s="151" t="s">
        <v>55</v>
      </c>
      <c r="F20" s="278">
        <v>20</v>
      </c>
      <c r="G20" s="133"/>
      <c r="H20" s="237">
        <v>1.52</v>
      </c>
      <c r="I20" s="15">
        <v>0.16</v>
      </c>
      <c r="J20" s="41">
        <v>9.84</v>
      </c>
      <c r="K20" s="612">
        <v>47</v>
      </c>
      <c r="L20" s="237">
        <v>0.02</v>
      </c>
      <c r="M20" s="15">
        <v>0.01</v>
      </c>
      <c r="N20" s="15">
        <v>0</v>
      </c>
      <c r="O20" s="15">
        <v>0</v>
      </c>
      <c r="P20" s="18">
        <v>0</v>
      </c>
      <c r="Q20" s="237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2"/>
      <c r="B21" s="640"/>
      <c r="C21" s="147">
        <v>120</v>
      </c>
      <c r="D21" s="178" t="s">
        <v>15</v>
      </c>
      <c r="E21" s="151" t="s">
        <v>47</v>
      </c>
      <c r="F21" s="129">
        <v>20</v>
      </c>
      <c r="G21" s="133"/>
      <c r="H21" s="237">
        <v>1.32</v>
      </c>
      <c r="I21" s="15">
        <v>0.24</v>
      </c>
      <c r="J21" s="41">
        <v>8.0399999999999991</v>
      </c>
      <c r="K21" s="613">
        <v>39.6</v>
      </c>
      <c r="L21" s="271">
        <v>0.03</v>
      </c>
      <c r="M21" s="20">
        <v>0.02</v>
      </c>
      <c r="N21" s="20">
        <v>0</v>
      </c>
      <c r="O21" s="20">
        <v>0</v>
      </c>
      <c r="P21" s="21">
        <v>0</v>
      </c>
      <c r="Q21" s="271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2"/>
      <c r="B22" s="181" t="s">
        <v>72</v>
      </c>
      <c r="C22" s="783"/>
      <c r="D22" s="718"/>
      <c r="E22" s="300" t="s">
        <v>20</v>
      </c>
      <c r="F22" s="451">
        <f>F14+F15+F16+F18+F19+F20+F21</f>
        <v>740</v>
      </c>
      <c r="G22" s="291"/>
      <c r="H22" s="197">
        <f t="shared" ref="H22:X22" si="1">H14+H15+H16+H18+H19+H20+H21</f>
        <v>37.860000000000007</v>
      </c>
      <c r="I22" s="22">
        <f t="shared" si="1"/>
        <v>30.25</v>
      </c>
      <c r="J22" s="61">
        <f t="shared" si="1"/>
        <v>101.16</v>
      </c>
      <c r="K22" s="459">
        <f t="shared" si="1"/>
        <v>831.0200000000001</v>
      </c>
      <c r="L22" s="197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7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1">
        <f t="shared" si="1"/>
        <v>3.04</v>
      </c>
    </row>
    <row r="23" spans="1:24" s="16" customFormat="1" ht="33.75" customHeight="1" x14ac:dyDescent="0.35">
      <c r="A23" s="82"/>
      <c r="B23" s="182" t="s">
        <v>74</v>
      </c>
      <c r="C23" s="784"/>
      <c r="D23" s="719"/>
      <c r="E23" s="301" t="s">
        <v>20</v>
      </c>
      <c r="F23" s="461">
        <f>F14+F15+F17+F19+F18+F20+F21</f>
        <v>740</v>
      </c>
      <c r="G23" s="290"/>
      <c r="H23" s="304">
        <f t="shared" ref="H23:X23" si="2">H14+H15+H17+H19+H18+H20+H21</f>
        <v>39.1</v>
      </c>
      <c r="I23" s="54">
        <f t="shared" si="2"/>
        <v>33.809999999999995</v>
      </c>
      <c r="J23" s="70">
        <f t="shared" si="2"/>
        <v>96.88</v>
      </c>
      <c r="K23" s="460">
        <f t="shared" si="2"/>
        <v>851.24</v>
      </c>
      <c r="L23" s="304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62">
        <f t="shared" si="2"/>
        <v>0.1</v>
      </c>
      <c r="Q23" s="304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81" t="s">
        <v>72</v>
      </c>
      <c r="C24" s="785"/>
      <c r="D24" s="691"/>
      <c r="E24" s="549" t="s">
        <v>21</v>
      </c>
      <c r="F24" s="417"/>
      <c r="G24" s="234"/>
      <c r="H24" s="197"/>
      <c r="I24" s="22"/>
      <c r="J24" s="61"/>
      <c r="K24" s="511">
        <f>K22/23.5</f>
        <v>35.362553191489368</v>
      </c>
      <c r="L24" s="197"/>
      <c r="M24" s="22"/>
      <c r="N24" s="22"/>
      <c r="O24" s="22"/>
      <c r="P24" s="111"/>
      <c r="Q24" s="197"/>
      <c r="R24" s="22"/>
      <c r="S24" s="22"/>
      <c r="T24" s="22"/>
      <c r="U24" s="22"/>
      <c r="V24" s="22"/>
      <c r="W24" s="22"/>
      <c r="X24" s="61"/>
    </row>
    <row r="25" spans="1:24" s="16" customFormat="1" ht="33.75" customHeight="1" thickBot="1" x14ac:dyDescent="0.4">
      <c r="A25" s="348"/>
      <c r="B25" s="184" t="s">
        <v>74</v>
      </c>
      <c r="C25" s="786"/>
      <c r="D25" s="692"/>
      <c r="E25" s="550" t="s">
        <v>21</v>
      </c>
      <c r="F25" s="692"/>
      <c r="G25" s="670"/>
      <c r="H25" s="695"/>
      <c r="I25" s="696"/>
      <c r="J25" s="697"/>
      <c r="K25" s="512">
        <f>K23/23.5</f>
        <v>36.222978723404253</v>
      </c>
      <c r="L25" s="695"/>
      <c r="M25" s="696"/>
      <c r="N25" s="696"/>
      <c r="O25" s="696"/>
      <c r="P25" s="698"/>
      <c r="Q25" s="695"/>
      <c r="R25" s="696"/>
      <c r="S25" s="696"/>
      <c r="T25" s="696"/>
      <c r="U25" s="696"/>
      <c r="V25" s="696"/>
      <c r="W25" s="696"/>
      <c r="X25" s="69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3"/>
      <c r="B27" s="373"/>
      <c r="C27" s="274"/>
      <c r="D27" s="211"/>
      <c r="E27" s="25"/>
      <c r="F27" s="26"/>
      <c r="G27" s="11"/>
      <c r="H27" s="9"/>
      <c r="I27" s="11"/>
      <c r="J27" s="11"/>
    </row>
    <row r="28" spans="1:24" ht="18" x14ac:dyDescent="0.35">
      <c r="A28" s="625" t="s">
        <v>64</v>
      </c>
      <c r="B28" s="837"/>
      <c r="C28" s="626"/>
      <c r="D28" s="627"/>
      <c r="E28" s="25"/>
      <c r="F28" s="26"/>
      <c r="G28" s="11"/>
      <c r="H28" s="11"/>
      <c r="I28" s="11"/>
      <c r="J28" s="11"/>
    </row>
    <row r="29" spans="1:24" ht="18" x14ac:dyDescent="0.35">
      <c r="A29" s="628" t="s">
        <v>65</v>
      </c>
      <c r="B29" s="838"/>
      <c r="C29" s="629"/>
      <c r="D29" s="62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2023-03-30T09:01:04Z</dcterms:modified>
</cp:coreProperties>
</file>