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21" i="22"/>
  <c r="F23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16" i="17" l="1"/>
  <c r="K15" i="17"/>
  <c r="K12" i="30" l="1"/>
  <c r="K24" i="20" l="1"/>
  <c r="K24" i="31" l="1"/>
  <c r="K22" i="27"/>
  <c r="K21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<sst xmlns="http://schemas.openxmlformats.org/spreadsheetml/2006/main" count="1601" uniqueCount="196">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</sst>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0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1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4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77" t="s">
        <v>39</v>
      </c>
      <c r="C4" s="678"/>
      <c r="D4" s="746"/>
      <c r="E4" s="677"/>
      <c r="F4" s="676"/>
      <c r="G4" s="679" t="s">
        <v>22</v>
      </c>
      <c r="H4" s="680"/>
      <c r="I4" s="681"/>
      <c r="J4" s="682" t="s">
        <v>23</v>
      </c>
      <c r="K4" s="976" t="s">
        <v>24</v>
      </c>
      <c r="L4" s="977"/>
      <c r="M4" s="978"/>
      <c r="N4" s="978"/>
      <c r="O4" s="978"/>
      <c r="P4" s="979" t="s">
        <v>25</v>
      </c>
      <c r="Q4" s="980"/>
      <c r="R4" s="980"/>
      <c r="S4" s="980"/>
      <c r="T4" s="980"/>
      <c r="U4" s="980"/>
      <c r="V4" s="980"/>
      <c r="W4" s="981"/>
    </row>
    <row r="5" spans="1:23" ht="47" thickBot="1" x14ac:dyDescent="0.4">
      <c r="A5" s="84" t="s">
        <v>0</v>
      </c>
      <c r="B5" s="110" t="s">
        <v>40</v>
      </c>
      <c r="C5" s="844" t="s">
        <v>41</v>
      </c>
      <c r="D5" s="110" t="s">
        <v>38</v>
      </c>
      <c r="E5" s="110" t="s">
        <v>26</v>
      </c>
      <c r="F5" s="104" t="s">
        <v>37</v>
      </c>
      <c r="G5" s="247" t="s">
        <v>27</v>
      </c>
      <c r="H5" s="72" t="s">
        <v>28</v>
      </c>
      <c r="I5" s="73" t="s">
        <v>29</v>
      </c>
      <c r="J5" s="683" t="s">
        <v>30</v>
      </c>
      <c r="K5" s="363" t="s">
        <v>31</v>
      </c>
      <c r="L5" s="363" t="s">
        <v>117</v>
      </c>
      <c r="M5" s="363" t="s">
        <v>32</v>
      </c>
      <c r="N5" s="502" t="s">
        <v>118</v>
      </c>
      <c r="O5" s="806" t="s">
        <v>119</v>
      </c>
      <c r="P5" s="505" t="s">
        <v>33</v>
      </c>
      <c r="Q5" s="104" t="s">
        <v>34</v>
      </c>
      <c r="R5" s="505" t="s">
        <v>35</v>
      </c>
      <c r="S5" s="104" t="s">
        <v>36</v>
      </c>
      <c r="T5" s="505" t="s">
        <v>120</v>
      </c>
      <c r="U5" s="104" t="s">
        <v>121</v>
      </c>
      <c r="V5" s="505" t="s">
        <v>122</v>
      </c>
      <c r="W5" s="809" t="s">
        <v>123</v>
      </c>
    </row>
    <row r="6" spans="1:23" ht="34.5" customHeight="1" x14ac:dyDescent="0.35">
      <c r="A6" s="85" t="s">
        <v>6</v>
      </c>
      <c r="B6" s="227">
        <v>225</v>
      </c>
      <c r="C6" s="381" t="s">
        <v>19</v>
      </c>
      <c r="D6" s="381" t="s">
        <v>156</v>
      </c>
      <c r="E6" s="227">
        <v>90</v>
      </c>
      <c r="F6" s="455"/>
      <c r="G6" s="270">
        <v>4.3899999999999997</v>
      </c>
      <c r="H6" s="37">
        <v>9.7100000000000009</v>
      </c>
      <c r="I6" s="229">
        <v>26.83</v>
      </c>
      <c r="J6" s="459">
        <v>219.19</v>
      </c>
      <c r="K6" s="248">
        <v>0.09</v>
      </c>
      <c r="L6" s="17">
        <v>0.05</v>
      </c>
      <c r="M6" s="15">
        <v>0</v>
      </c>
      <c r="N6" s="15">
        <v>50</v>
      </c>
      <c r="O6" s="18">
        <v>0.13</v>
      </c>
      <c r="P6" s="270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29">
        <v>0</v>
      </c>
    </row>
    <row r="7" spans="1:23" ht="34.5" customHeight="1" x14ac:dyDescent="0.35">
      <c r="A7" s="85"/>
      <c r="B7" s="106">
        <v>123</v>
      </c>
      <c r="C7" s="158" t="s">
        <v>62</v>
      </c>
      <c r="D7" s="297" t="s">
        <v>125</v>
      </c>
      <c r="E7" s="235">
        <v>205</v>
      </c>
      <c r="F7" s="106"/>
      <c r="G7" s="390">
        <v>7.32</v>
      </c>
      <c r="H7" s="97">
        <v>7.29</v>
      </c>
      <c r="I7" s="102">
        <v>34.18</v>
      </c>
      <c r="J7" s="472">
        <v>230.69</v>
      </c>
      <c r="K7" s="330">
        <v>0.08</v>
      </c>
      <c r="L7" s="27">
        <v>0.23</v>
      </c>
      <c r="M7" s="27">
        <v>0.88</v>
      </c>
      <c r="N7" s="27">
        <v>40</v>
      </c>
      <c r="O7" s="654">
        <v>0.15</v>
      </c>
      <c r="P7" s="330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5"/>
      <c r="B8" s="139">
        <v>113</v>
      </c>
      <c r="C8" s="157" t="s">
        <v>5</v>
      </c>
      <c r="D8" s="157" t="s">
        <v>11</v>
      </c>
      <c r="E8" s="139">
        <v>200</v>
      </c>
      <c r="F8" s="266"/>
      <c r="G8" s="248">
        <v>0.04</v>
      </c>
      <c r="H8" s="15">
        <v>0</v>
      </c>
      <c r="I8" s="41">
        <v>7.4</v>
      </c>
      <c r="J8" s="269">
        <v>30.26</v>
      </c>
      <c r="K8" s="248">
        <v>0</v>
      </c>
      <c r="L8" s="17">
        <v>0</v>
      </c>
      <c r="M8" s="15">
        <v>0.8</v>
      </c>
      <c r="N8" s="15">
        <v>0</v>
      </c>
      <c r="O8" s="18">
        <v>0</v>
      </c>
      <c r="P8" s="248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5"/>
      <c r="B9" s="142">
        <v>121</v>
      </c>
      <c r="C9" s="188" t="s">
        <v>14</v>
      </c>
      <c r="D9" s="226" t="s">
        <v>51</v>
      </c>
      <c r="E9" s="293">
        <v>30</v>
      </c>
      <c r="F9" s="139"/>
      <c r="G9" s="17">
        <v>2.25</v>
      </c>
      <c r="H9" s="15">
        <v>0.87</v>
      </c>
      <c r="I9" s="18">
        <v>14.94</v>
      </c>
      <c r="J9" s="199">
        <v>78.599999999999994</v>
      </c>
      <c r="K9" s="248">
        <v>0.03</v>
      </c>
      <c r="L9" s="17">
        <v>0.01</v>
      </c>
      <c r="M9" s="15">
        <v>0</v>
      </c>
      <c r="N9" s="15">
        <v>0</v>
      </c>
      <c r="O9" s="18">
        <v>0</v>
      </c>
      <c r="P9" s="248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5"/>
      <c r="B10" s="139" t="s">
        <v>161</v>
      </c>
      <c r="C10" s="188" t="s">
        <v>18</v>
      </c>
      <c r="D10" s="226" t="s">
        <v>162</v>
      </c>
      <c r="E10" s="193">
        <v>190</v>
      </c>
      <c r="F10" s="135"/>
      <c r="G10" s="248">
        <v>5</v>
      </c>
      <c r="H10" s="15">
        <v>0.4</v>
      </c>
      <c r="I10" s="41">
        <v>2</v>
      </c>
      <c r="J10" s="268">
        <v>25</v>
      </c>
      <c r="K10" s="248"/>
      <c r="L10" s="15"/>
      <c r="M10" s="15"/>
      <c r="N10" s="15"/>
      <c r="O10" s="18"/>
      <c r="P10" s="248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5"/>
      <c r="B11" s="140"/>
      <c r="C11" s="158"/>
      <c r="D11" s="317" t="s">
        <v>20</v>
      </c>
      <c r="E11" s="281">
        <f>SUM(E6:E10)</f>
        <v>715</v>
      </c>
      <c r="F11" s="453"/>
      <c r="G11" s="209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54">
        <f t="shared" si="0"/>
        <v>583.74</v>
      </c>
      <c r="K11" s="209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79">
        <f t="shared" si="0"/>
        <v>0.28000000000000003</v>
      </c>
      <c r="P11" s="209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5"/>
      <c r="B12" s="140"/>
      <c r="C12" s="158"/>
      <c r="D12" s="317" t="s">
        <v>21</v>
      </c>
      <c r="E12" s="140"/>
      <c r="F12" s="453"/>
      <c r="G12" s="211"/>
      <c r="H12" s="51"/>
      <c r="I12" s="123"/>
      <c r="J12" s="454">
        <f>J11/23.5</f>
        <v>24.84</v>
      </c>
      <c r="K12" s="211"/>
      <c r="L12" s="163"/>
      <c r="M12" s="456"/>
      <c r="N12" s="456"/>
      <c r="O12" s="808"/>
      <c r="P12" s="458"/>
      <c r="Q12" s="456"/>
      <c r="R12" s="456"/>
      <c r="S12" s="456"/>
      <c r="T12" s="456"/>
      <c r="U12" s="456"/>
      <c r="V12" s="456"/>
      <c r="W12" s="457"/>
    </row>
    <row r="13" spans="1:23" ht="34.5" customHeight="1" x14ac:dyDescent="0.35">
      <c r="A13" s="87" t="s">
        <v>7</v>
      </c>
      <c r="B13" s="144">
        <v>24</v>
      </c>
      <c r="C13" s="684" t="s">
        <v>19</v>
      </c>
      <c r="D13" s="351" t="s">
        <v>115</v>
      </c>
      <c r="E13" s="367">
        <v>150</v>
      </c>
      <c r="F13" s="144"/>
      <c r="G13" s="38">
        <v>0.6</v>
      </c>
      <c r="H13" s="39">
        <v>0.6</v>
      </c>
      <c r="I13" s="42">
        <v>14.7</v>
      </c>
      <c r="J13" s="494">
        <v>70.5</v>
      </c>
      <c r="K13" s="278">
        <v>0.05</v>
      </c>
      <c r="L13" s="38">
        <v>0.03</v>
      </c>
      <c r="M13" s="39">
        <v>15</v>
      </c>
      <c r="N13" s="39">
        <v>0</v>
      </c>
      <c r="O13" s="40">
        <v>0</v>
      </c>
      <c r="P13" s="270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66">
        <v>0.01</v>
      </c>
    </row>
    <row r="14" spans="1:23" ht="34.5" customHeight="1" x14ac:dyDescent="0.35">
      <c r="A14" s="85"/>
      <c r="B14" s="139">
        <v>30</v>
      </c>
      <c r="C14" s="157" t="s">
        <v>9</v>
      </c>
      <c r="D14" s="157" t="s">
        <v>16</v>
      </c>
      <c r="E14" s="139">
        <v>200</v>
      </c>
      <c r="F14" s="188"/>
      <c r="G14" s="248">
        <v>6</v>
      </c>
      <c r="H14" s="15">
        <v>6.28</v>
      </c>
      <c r="I14" s="41">
        <v>7.12</v>
      </c>
      <c r="J14" s="269">
        <v>109.74</v>
      </c>
      <c r="K14" s="248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8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8"/>
      <c r="B15" s="139">
        <v>255</v>
      </c>
      <c r="C15" s="157" t="s">
        <v>10</v>
      </c>
      <c r="D15" s="157" t="s">
        <v>163</v>
      </c>
      <c r="E15" s="139">
        <v>250</v>
      </c>
      <c r="F15" s="188"/>
      <c r="G15" s="248">
        <v>26.9</v>
      </c>
      <c r="H15" s="15">
        <v>33.159999999999997</v>
      </c>
      <c r="I15" s="41">
        <v>40.369999999999997</v>
      </c>
      <c r="J15" s="200">
        <v>567.08000000000004</v>
      </c>
      <c r="K15" s="248">
        <v>0.1</v>
      </c>
      <c r="L15" s="17">
        <v>0.19</v>
      </c>
      <c r="M15" s="15">
        <v>1.33</v>
      </c>
      <c r="N15" s="15">
        <v>160</v>
      </c>
      <c r="O15" s="41">
        <v>0</v>
      </c>
      <c r="P15" s="248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8"/>
      <c r="B16" s="139">
        <v>98</v>
      </c>
      <c r="C16" s="157" t="s">
        <v>18</v>
      </c>
      <c r="D16" s="157" t="s">
        <v>17</v>
      </c>
      <c r="E16" s="139">
        <v>200</v>
      </c>
      <c r="F16" s="188"/>
      <c r="G16" s="248">
        <v>0.37</v>
      </c>
      <c r="H16" s="15">
        <v>0</v>
      </c>
      <c r="I16" s="41">
        <v>14.85</v>
      </c>
      <c r="J16" s="269">
        <v>59.48</v>
      </c>
      <c r="K16" s="248">
        <v>0</v>
      </c>
      <c r="L16" s="17">
        <v>0</v>
      </c>
      <c r="M16" s="15">
        <v>0</v>
      </c>
      <c r="N16" s="15">
        <v>0</v>
      </c>
      <c r="O16" s="41">
        <v>0</v>
      </c>
      <c r="P16" s="248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8"/>
      <c r="B17" s="142">
        <v>119</v>
      </c>
      <c r="C17" s="157" t="s">
        <v>14</v>
      </c>
      <c r="D17" s="157" t="s">
        <v>55</v>
      </c>
      <c r="E17" s="193">
        <v>20</v>
      </c>
      <c r="F17" s="135"/>
      <c r="G17" s="248">
        <v>1.52</v>
      </c>
      <c r="H17" s="15">
        <v>0.16</v>
      </c>
      <c r="I17" s="41">
        <v>9.84</v>
      </c>
      <c r="J17" s="268">
        <v>47</v>
      </c>
      <c r="K17" s="248">
        <v>0.02</v>
      </c>
      <c r="L17" s="15">
        <v>0.01</v>
      </c>
      <c r="M17" s="15">
        <v>0</v>
      </c>
      <c r="N17" s="15">
        <v>0</v>
      </c>
      <c r="O17" s="18">
        <v>0</v>
      </c>
      <c r="P17" s="248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8"/>
      <c r="B18" s="139">
        <v>120</v>
      </c>
      <c r="C18" s="157" t="s">
        <v>15</v>
      </c>
      <c r="D18" s="157" t="s">
        <v>47</v>
      </c>
      <c r="E18" s="139">
        <v>20</v>
      </c>
      <c r="F18" s="188"/>
      <c r="G18" s="248">
        <v>1.32</v>
      </c>
      <c r="H18" s="15">
        <v>0.24</v>
      </c>
      <c r="I18" s="41">
        <v>8.0399999999999991</v>
      </c>
      <c r="J18" s="269">
        <v>39.6</v>
      </c>
      <c r="K18" s="286">
        <v>0.03</v>
      </c>
      <c r="L18" s="19">
        <v>0.02</v>
      </c>
      <c r="M18" s="20">
        <v>0</v>
      </c>
      <c r="N18" s="20">
        <v>0</v>
      </c>
      <c r="O18" s="46">
        <v>0</v>
      </c>
      <c r="P18" s="286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8"/>
      <c r="B19" s="234"/>
      <c r="C19" s="685"/>
      <c r="D19" s="317" t="s">
        <v>20</v>
      </c>
      <c r="E19" s="324">
        <f>SUM(E13:E18)</f>
        <v>840</v>
      </c>
      <c r="F19" s="686"/>
      <c r="G19" s="207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1">
        <f t="shared" si="1"/>
        <v>893.40000000000009</v>
      </c>
      <c r="K19" s="207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7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66"/>
      <c r="B20" s="333"/>
      <c r="C20" s="687"/>
      <c r="D20" s="352" t="s">
        <v>21</v>
      </c>
      <c r="E20" s="687"/>
      <c r="F20" s="689"/>
      <c r="G20" s="690"/>
      <c r="H20" s="691"/>
      <c r="I20" s="692"/>
      <c r="J20" s="332">
        <f>J19/23.5</f>
        <v>38.017021276595749</v>
      </c>
      <c r="K20" s="693"/>
      <c r="L20" s="694"/>
      <c r="M20" s="695"/>
      <c r="N20" s="695"/>
      <c r="O20" s="696"/>
      <c r="P20" s="693"/>
      <c r="Q20" s="695"/>
      <c r="R20" s="695"/>
      <c r="S20" s="695"/>
      <c r="T20" s="695"/>
      <c r="U20" s="695"/>
      <c r="V20" s="695"/>
      <c r="W20" s="696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abSelected="1"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80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86"/>
      <c r="C4" s="676" t="s">
        <v>39</v>
      </c>
      <c r="D4" s="261"/>
      <c r="E4" s="746"/>
      <c r="F4" s="676"/>
      <c r="G4" s="677"/>
      <c r="H4" s="839" t="s">
        <v>22</v>
      </c>
      <c r="I4" s="840"/>
      <c r="J4" s="841"/>
      <c r="K4" s="747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70" t="s">
        <v>0</v>
      </c>
      <c r="B5" s="887"/>
      <c r="C5" s="104" t="s">
        <v>40</v>
      </c>
      <c r="D5" s="728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5" t="s">
        <v>28</v>
      </c>
      <c r="J5" s="104" t="s">
        <v>29</v>
      </c>
      <c r="K5" s="761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3.75" customHeight="1" x14ac:dyDescent="0.35">
      <c r="A6" s="411" t="s">
        <v>7</v>
      </c>
      <c r="B6" s="311"/>
      <c r="C6" s="144">
        <v>24</v>
      </c>
      <c r="D6" s="767" t="s">
        <v>19</v>
      </c>
      <c r="E6" s="401" t="s">
        <v>115</v>
      </c>
      <c r="F6" s="144">
        <v>150</v>
      </c>
      <c r="G6" s="684"/>
      <c r="H6" s="278">
        <v>0.6</v>
      </c>
      <c r="I6" s="39">
        <v>0.6</v>
      </c>
      <c r="J6" s="40">
        <v>14.7</v>
      </c>
      <c r="K6" s="538">
        <v>70.5</v>
      </c>
      <c r="L6" s="278">
        <v>0.03</v>
      </c>
      <c r="M6" s="39">
        <v>0.05</v>
      </c>
      <c r="N6" s="39">
        <v>7.5</v>
      </c>
      <c r="O6" s="39">
        <v>0</v>
      </c>
      <c r="P6" s="42">
        <v>0</v>
      </c>
      <c r="Q6" s="27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6"/>
      <c r="B7" s="135"/>
      <c r="C7" s="141">
        <v>31</v>
      </c>
      <c r="D7" s="768" t="s">
        <v>9</v>
      </c>
      <c r="E7" s="668" t="s">
        <v>78</v>
      </c>
      <c r="F7" s="669">
        <v>200</v>
      </c>
      <c r="G7" s="105"/>
      <c r="H7" s="249">
        <v>5.74</v>
      </c>
      <c r="I7" s="13">
        <v>8.7799999999999994</v>
      </c>
      <c r="J7" s="43">
        <v>8.74</v>
      </c>
      <c r="K7" s="301">
        <v>138.04</v>
      </c>
      <c r="L7" s="249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9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5"/>
      <c r="B8" s="174" t="s">
        <v>76</v>
      </c>
      <c r="C8" s="192">
        <v>148</v>
      </c>
      <c r="D8" s="770" t="s">
        <v>10</v>
      </c>
      <c r="E8" s="314" t="s">
        <v>110</v>
      </c>
      <c r="F8" s="564">
        <v>90</v>
      </c>
      <c r="G8" s="174"/>
      <c r="H8" s="423">
        <v>19.52</v>
      </c>
      <c r="I8" s="80">
        <v>10.17</v>
      </c>
      <c r="J8" s="424">
        <v>5.89</v>
      </c>
      <c r="K8" s="539">
        <v>193.12</v>
      </c>
      <c r="L8" s="423">
        <v>0.11</v>
      </c>
      <c r="M8" s="80">
        <v>0.16</v>
      </c>
      <c r="N8" s="80">
        <v>1.57</v>
      </c>
      <c r="O8" s="80">
        <v>300</v>
      </c>
      <c r="P8" s="480">
        <v>0.44</v>
      </c>
      <c r="Q8" s="423">
        <v>129.65</v>
      </c>
      <c r="R8" s="80">
        <v>270.19</v>
      </c>
      <c r="S8" s="80">
        <v>64.94</v>
      </c>
      <c r="T8" s="80">
        <v>1.28</v>
      </c>
      <c r="U8" s="80">
        <v>460.93</v>
      </c>
      <c r="V8" s="80">
        <v>0.14000000000000001</v>
      </c>
      <c r="W8" s="80">
        <v>1.7000000000000001E-2</v>
      </c>
      <c r="X8" s="424">
        <v>0.66</v>
      </c>
    </row>
    <row r="9" spans="1:24" s="16" customFormat="1" ht="51" customHeight="1" x14ac:dyDescent="0.35">
      <c r="A9" s="95"/>
      <c r="B9" s="173" t="s">
        <v>74</v>
      </c>
      <c r="C9" s="191">
        <v>312</v>
      </c>
      <c r="D9" s="769" t="s">
        <v>64</v>
      </c>
      <c r="E9" s="371" t="s">
        <v>166</v>
      </c>
      <c r="F9" s="173">
        <v>150</v>
      </c>
      <c r="G9" s="191"/>
      <c r="H9" s="430">
        <v>3.55</v>
      </c>
      <c r="I9" s="431">
        <v>7.16</v>
      </c>
      <c r="J9" s="491">
        <v>17.64</v>
      </c>
      <c r="K9" s="380">
        <v>150.44999999999999</v>
      </c>
      <c r="L9" s="430">
        <v>0.11</v>
      </c>
      <c r="M9" s="613">
        <v>0.12</v>
      </c>
      <c r="N9" s="431">
        <v>21.47</v>
      </c>
      <c r="O9" s="431">
        <v>100</v>
      </c>
      <c r="P9" s="491">
        <v>0.09</v>
      </c>
      <c r="Q9" s="430">
        <v>51.59</v>
      </c>
      <c r="R9" s="431">
        <v>90.88</v>
      </c>
      <c r="S9" s="431">
        <v>30.76</v>
      </c>
      <c r="T9" s="431">
        <v>1.1499999999999999</v>
      </c>
      <c r="U9" s="431">
        <v>495.63</v>
      </c>
      <c r="V9" s="431">
        <v>6.0499999999999998E-3</v>
      </c>
      <c r="W9" s="431">
        <v>7.2999999999999996E-4</v>
      </c>
      <c r="X9" s="432">
        <v>0.03</v>
      </c>
    </row>
    <row r="10" spans="1:24" s="16" customFormat="1" ht="51" customHeight="1" x14ac:dyDescent="0.35">
      <c r="A10" s="95"/>
      <c r="B10" s="174" t="s">
        <v>76</v>
      </c>
      <c r="C10" s="192">
        <v>22</v>
      </c>
      <c r="D10" s="535" t="s">
        <v>64</v>
      </c>
      <c r="E10" s="314" t="s">
        <v>153</v>
      </c>
      <c r="F10" s="174">
        <v>150</v>
      </c>
      <c r="G10" s="192"/>
      <c r="H10" s="346">
        <v>2.41</v>
      </c>
      <c r="I10" s="58">
        <v>7.02</v>
      </c>
      <c r="J10" s="59">
        <v>14.18</v>
      </c>
      <c r="K10" s="252">
        <v>130.79</v>
      </c>
      <c r="L10" s="251">
        <v>0.08</v>
      </c>
      <c r="M10" s="251">
        <v>7.0000000000000007E-2</v>
      </c>
      <c r="N10" s="58">
        <v>13.63</v>
      </c>
      <c r="O10" s="58">
        <v>420</v>
      </c>
      <c r="P10" s="59">
        <v>0.06</v>
      </c>
      <c r="Q10" s="346">
        <v>35.24</v>
      </c>
      <c r="R10" s="58">
        <v>63.07</v>
      </c>
      <c r="S10" s="58">
        <v>28.07</v>
      </c>
      <c r="T10" s="58">
        <v>1.03</v>
      </c>
      <c r="U10" s="58">
        <v>482.73</v>
      </c>
      <c r="V10" s="58">
        <v>5.0000000000000001E-3</v>
      </c>
      <c r="W10" s="58">
        <v>0</v>
      </c>
      <c r="X10" s="75">
        <v>0.03</v>
      </c>
    </row>
    <row r="11" spans="1:24" s="16" customFormat="1" ht="43.5" customHeight="1" x14ac:dyDescent="0.35">
      <c r="A11" s="95"/>
      <c r="B11" s="106"/>
      <c r="C11" s="139">
        <v>114</v>
      </c>
      <c r="D11" s="188" t="s">
        <v>46</v>
      </c>
      <c r="E11" s="226" t="s">
        <v>52</v>
      </c>
      <c r="F11" s="293">
        <v>200</v>
      </c>
      <c r="G11" s="157"/>
      <c r="H11" s="248">
        <v>0</v>
      </c>
      <c r="I11" s="15">
        <v>0</v>
      </c>
      <c r="J11" s="41">
        <v>7.27</v>
      </c>
      <c r="K11" s="268">
        <v>28.73</v>
      </c>
      <c r="L11" s="248">
        <v>0</v>
      </c>
      <c r="M11" s="17">
        <v>0</v>
      </c>
      <c r="N11" s="15">
        <v>0</v>
      </c>
      <c r="O11" s="15">
        <v>0</v>
      </c>
      <c r="P11" s="18">
        <v>0</v>
      </c>
      <c r="Q11" s="248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95"/>
      <c r="B12" s="106"/>
      <c r="C12" s="220">
        <v>119</v>
      </c>
      <c r="D12" s="661" t="s">
        <v>14</v>
      </c>
      <c r="E12" s="158" t="s">
        <v>55</v>
      </c>
      <c r="F12" s="140">
        <v>45</v>
      </c>
      <c r="G12" s="106"/>
      <c r="H12" s="286">
        <v>3.42</v>
      </c>
      <c r="I12" s="20">
        <v>0.36</v>
      </c>
      <c r="J12" s="46">
        <v>22.14</v>
      </c>
      <c r="K12" s="300">
        <v>105.75</v>
      </c>
      <c r="L12" s="286">
        <v>0.05</v>
      </c>
      <c r="M12" s="20">
        <v>0.01</v>
      </c>
      <c r="N12" s="20">
        <v>0</v>
      </c>
      <c r="O12" s="20">
        <v>0</v>
      </c>
      <c r="P12" s="21">
        <v>0</v>
      </c>
      <c r="Q12" s="286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95"/>
      <c r="B13" s="106"/>
      <c r="C13" s="140">
        <v>120</v>
      </c>
      <c r="D13" s="661" t="s">
        <v>15</v>
      </c>
      <c r="E13" s="158" t="s">
        <v>47</v>
      </c>
      <c r="F13" s="140">
        <v>25</v>
      </c>
      <c r="G13" s="106"/>
      <c r="H13" s="286">
        <v>1.65</v>
      </c>
      <c r="I13" s="20">
        <v>0.3</v>
      </c>
      <c r="J13" s="46">
        <v>10.050000000000001</v>
      </c>
      <c r="K13" s="300">
        <v>49.5</v>
      </c>
      <c r="L13" s="286">
        <v>0.04</v>
      </c>
      <c r="M13" s="20">
        <v>0.02</v>
      </c>
      <c r="N13" s="20">
        <v>0</v>
      </c>
      <c r="O13" s="20">
        <v>0</v>
      </c>
      <c r="P13" s="21">
        <v>0</v>
      </c>
      <c r="Q13" s="286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95"/>
      <c r="B14" s="173" t="s">
        <v>74</v>
      </c>
      <c r="C14" s="365"/>
      <c r="D14" s="771"/>
      <c r="E14" s="315" t="s">
        <v>20</v>
      </c>
      <c r="F14" s="306" t="e">
        <f>F6+F7+#REF!+F9+F11+F12+F13</f>
        <v>#REF!</v>
      </c>
      <c r="G14" s="478"/>
      <c r="H14" s="208" t="e">
        <f>H6+H7+#REF!+H9+H11+H12+H13</f>
        <v>#REF!</v>
      </c>
      <c r="I14" s="22" t="e">
        <f>I6+I7+#REF!+I9+I11+I12+I13</f>
        <v>#REF!</v>
      </c>
      <c r="J14" s="64" t="e">
        <f>J6+J7+#REF!+J9+J11+J12+J13</f>
        <v>#REF!</v>
      </c>
      <c r="K14" s="488" t="e">
        <f>K6+K7+#REF!+K9+K11+K12+K13</f>
        <v>#REF!</v>
      </c>
      <c r="L14" s="208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7" t="e">
        <f>P6+P7+#REF!+P9+P11+P12+P13</f>
        <v>#REF!</v>
      </c>
      <c r="Q14" s="208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4" t="e">
        <f>X6+X7+#REF!+X9+X11+X12+X13</f>
        <v>#REF!</v>
      </c>
    </row>
    <row r="15" spans="1:24" s="16" customFormat="1" ht="33.75" customHeight="1" x14ac:dyDescent="0.35">
      <c r="A15" s="95"/>
      <c r="B15" s="533" t="s">
        <v>76</v>
      </c>
      <c r="C15" s="658"/>
      <c r="D15" s="772"/>
      <c r="E15" s="316" t="s">
        <v>20</v>
      </c>
      <c r="F15" s="305">
        <f>F6+F7+F8+F9+F11+F12+F13</f>
        <v>860</v>
      </c>
      <c r="G15" s="490"/>
      <c r="H15" s="319">
        <f>H6+H7+H8+H10+H11+H12+H13</f>
        <v>33.339999999999996</v>
      </c>
      <c r="I15" s="57">
        <f>I6+I7+I8+I10+I11+I12+I13</f>
        <v>27.229999999999997</v>
      </c>
      <c r="J15" s="76">
        <f>J6+J7+J8+J10+J11+J12+J13</f>
        <v>82.97</v>
      </c>
      <c r="K15" s="489">
        <f>K6+K7+K8+K10+K11+K12+K13</f>
        <v>716.43</v>
      </c>
      <c r="L15" s="319">
        <f>L6+L7+L8+L10+L11+L12+L13</f>
        <v>0.35</v>
      </c>
      <c r="M15" s="57">
        <f>M6+M7+M8+M10+M11+M12+M13</f>
        <v>0.39000000000000007</v>
      </c>
      <c r="N15" s="57">
        <f>N6+N7+N8+N10+N11+N12+N13</f>
        <v>27.94</v>
      </c>
      <c r="O15" s="57">
        <f>O6+O7+O8+O10+O11+O12+O13</f>
        <v>852.8</v>
      </c>
      <c r="P15" s="811">
        <f>P6+P7+P8+P10+P11+P12+P13</f>
        <v>0.56000000000000005</v>
      </c>
      <c r="Q15" s="319">
        <f>Q6+Q7+Q8+Q10+Q11+Q12+Q13</f>
        <v>243.7</v>
      </c>
      <c r="R15" s="57">
        <f>R6+R7+R8+R10+R11+R12+R13</f>
        <v>501.52</v>
      </c>
      <c r="S15" s="57">
        <f>S6+S7+S8+S10+S11+S12+S13</f>
        <v>149.37</v>
      </c>
      <c r="T15" s="57">
        <f>T6+T7+T8+T10+T11+T12+T13</f>
        <v>5.09</v>
      </c>
      <c r="U15" s="57">
        <f>U6+U7+U8+U10+U11+U12+U13</f>
        <v>1555.85</v>
      </c>
      <c r="V15" s="57">
        <f>V6+V7+V8+V10+V11+V12+V13</f>
        <v>0.15400000000000003</v>
      </c>
      <c r="W15" s="57">
        <f>W6+W7+W8+W10+W11+W12+W13</f>
        <v>2.1000000000000001E-2</v>
      </c>
      <c r="X15" s="76">
        <f>X6+X7+X8+X10+X11+X12+X13</f>
        <v>7.266</v>
      </c>
    </row>
    <row r="16" spans="1:24" s="16" customFormat="1" ht="33.75" customHeight="1" x14ac:dyDescent="0.35">
      <c r="A16" s="95"/>
      <c r="B16" s="517" t="s">
        <v>74</v>
      </c>
      <c r="C16" s="370"/>
      <c r="D16" s="773"/>
      <c r="E16" s="315" t="s">
        <v>21</v>
      </c>
      <c r="F16" s="441"/>
      <c r="G16" s="517"/>
      <c r="H16" s="208"/>
      <c r="I16" s="22"/>
      <c r="J16" s="64"/>
      <c r="K16" s="540" t="e">
        <f>K14/23.5</f>
        <v>#REF!</v>
      </c>
      <c r="L16" s="208"/>
      <c r="M16" s="22"/>
      <c r="N16" s="22"/>
      <c r="O16" s="22"/>
      <c r="P16" s="117"/>
      <c r="Q16" s="208"/>
      <c r="R16" s="22"/>
      <c r="S16" s="22"/>
      <c r="T16" s="22"/>
      <c r="U16" s="22"/>
      <c r="V16" s="22"/>
      <c r="W16" s="22"/>
      <c r="X16" s="64"/>
    </row>
    <row r="17" spans="1:24" s="16" customFormat="1" ht="33.75" customHeight="1" thickBot="1" x14ac:dyDescent="0.4">
      <c r="A17" s="122"/>
      <c r="B17" s="175" t="s">
        <v>76</v>
      </c>
      <c r="C17" s="558"/>
      <c r="D17" s="739"/>
      <c r="E17" s="814" t="s">
        <v>21</v>
      </c>
      <c r="F17" s="194"/>
      <c r="G17" s="175"/>
      <c r="H17" s="446"/>
      <c r="I17" s="447"/>
      <c r="J17" s="448"/>
      <c r="K17" s="541">
        <f>K15/23.5</f>
        <v>30.486382978723402</v>
      </c>
      <c r="L17" s="446"/>
      <c r="M17" s="447"/>
      <c r="N17" s="447"/>
      <c r="O17" s="447"/>
      <c r="P17" s="493"/>
      <c r="Q17" s="446"/>
      <c r="R17" s="447"/>
      <c r="S17" s="447"/>
      <c r="T17" s="447"/>
      <c r="U17" s="447"/>
      <c r="V17" s="447"/>
      <c r="W17" s="447"/>
      <c r="X17" s="44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92"/>
      <c r="B19" s="894"/>
      <c r="C19" s="289"/>
      <c r="D19" s="222"/>
      <c r="E19" s="25"/>
      <c r="F19" s="26"/>
      <c r="G19" s="11"/>
      <c r="H19" s="9"/>
      <c r="I19" s="11"/>
      <c r="J19" s="11"/>
    </row>
    <row r="20" spans="1:24" ht="18" x14ac:dyDescent="0.35">
      <c r="A20" s="670" t="s">
        <v>66</v>
      </c>
      <c r="B20" s="885"/>
      <c r="C20" s="671"/>
      <c r="D20" s="671"/>
      <c r="E20" s="25"/>
      <c r="F20" s="26"/>
      <c r="G20" s="11"/>
      <c r="H20" s="11"/>
      <c r="I20" s="11"/>
      <c r="J20" s="11"/>
      <c r="R20" s="506"/>
    </row>
    <row r="21" spans="1:24" ht="18" x14ac:dyDescent="0.35">
      <c r="A21" s="673" t="s">
        <v>67</v>
      </c>
      <c r="B21" s="881"/>
      <c r="C21" s="121"/>
      <c r="D21" s="674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8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79"/>
      <c r="C2" s="7"/>
      <c r="D2" s="6" t="s">
        <v>3</v>
      </c>
      <c r="E2" s="810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4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895"/>
      <c r="C4" s="824" t="s">
        <v>39</v>
      </c>
      <c r="D4" s="261"/>
      <c r="E4" s="746"/>
      <c r="F4" s="822"/>
      <c r="G4" s="824"/>
      <c r="H4" s="839" t="s">
        <v>22</v>
      </c>
      <c r="I4" s="840"/>
      <c r="J4" s="841"/>
      <c r="K4" s="747" t="s">
        <v>23</v>
      </c>
      <c r="L4" s="976" t="s">
        <v>24</v>
      </c>
      <c r="M4" s="977"/>
      <c r="N4" s="978"/>
      <c r="O4" s="978"/>
      <c r="P4" s="982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47" thickBot="1" x14ac:dyDescent="0.4">
      <c r="A5" s="84" t="s">
        <v>0</v>
      </c>
      <c r="B5" s="896"/>
      <c r="C5" s="110" t="s">
        <v>40</v>
      </c>
      <c r="D5" s="728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761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1.5" customHeight="1" x14ac:dyDescent="0.35">
      <c r="A6" s="615"/>
      <c r="B6" s="549"/>
      <c r="C6" s="144">
        <v>13</v>
      </c>
      <c r="D6" s="684" t="s">
        <v>19</v>
      </c>
      <c r="E6" s="401" t="s">
        <v>58</v>
      </c>
      <c r="F6" s="586">
        <v>60</v>
      </c>
      <c r="G6" s="616"/>
      <c r="H6" s="278">
        <v>1.1200000000000001</v>
      </c>
      <c r="I6" s="39">
        <v>4.2699999999999996</v>
      </c>
      <c r="J6" s="40">
        <v>6.02</v>
      </c>
      <c r="K6" s="201">
        <v>68.62</v>
      </c>
      <c r="L6" s="278">
        <v>0.03</v>
      </c>
      <c r="M6" s="38">
        <v>0.04</v>
      </c>
      <c r="N6" s="39">
        <v>3.29</v>
      </c>
      <c r="O6" s="39">
        <v>450</v>
      </c>
      <c r="P6" s="42">
        <v>0</v>
      </c>
      <c r="Q6" s="278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15"/>
      <c r="B7" s="550" t="s">
        <v>74</v>
      </c>
      <c r="C7" s="191">
        <v>153</v>
      </c>
      <c r="D7" s="708" t="s">
        <v>10</v>
      </c>
      <c r="E7" s="530" t="s">
        <v>182</v>
      </c>
      <c r="F7" s="516">
        <v>90</v>
      </c>
      <c r="G7" s="765"/>
      <c r="H7" s="258">
        <v>12.52</v>
      </c>
      <c r="I7" s="55">
        <v>10</v>
      </c>
      <c r="J7" s="74">
        <v>12.3</v>
      </c>
      <c r="K7" s="257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8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15"/>
      <c r="B8" s="195" t="s">
        <v>76</v>
      </c>
      <c r="C8" s="192">
        <v>89</v>
      </c>
      <c r="D8" s="700" t="s">
        <v>10</v>
      </c>
      <c r="E8" s="314" t="s">
        <v>109</v>
      </c>
      <c r="F8" s="710">
        <v>90</v>
      </c>
      <c r="G8" s="195"/>
      <c r="H8" s="346">
        <v>18.13</v>
      </c>
      <c r="I8" s="58">
        <v>17.05</v>
      </c>
      <c r="J8" s="75">
        <v>3.69</v>
      </c>
      <c r="K8" s="344">
        <v>240.96</v>
      </c>
      <c r="L8" s="346">
        <v>0.06</v>
      </c>
      <c r="M8" s="251">
        <v>0.13</v>
      </c>
      <c r="N8" s="58">
        <v>1.06</v>
      </c>
      <c r="O8" s="58">
        <v>0</v>
      </c>
      <c r="P8" s="59">
        <v>0</v>
      </c>
      <c r="Q8" s="346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15"/>
      <c r="B9" s="178"/>
      <c r="C9" s="140">
        <v>53</v>
      </c>
      <c r="D9" s="734" t="s">
        <v>64</v>
      </c>
      <c r="E9" s="334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9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15"/>
      <c r="B10" s="301"/>
      <c r="C10" s="220">
        <v>107</v>
      </c>
      <c r="D10" s="188" t="s">
        <v>18</v>
      </c>
      <c r="E10" s="226" t="s">
        <v>132</v>
      </c>
      <c r="F10" s="153">
        <v>200</v>
      </c>
      <c r="G10" s="686"/>
      <c r="H10" s="248">
        <v>1</v>
      </c>
      <c r="I10" s="15">
        <v>0.2</v>
      </c>
      <c r="J10" s="41">
        <v>20.2</v>
      </c>
      <c r="K10" s="199">
        <v>92</v>
      </c>
      <c r="L10" s="286">
        <v>0.02</v>
      </c>
      <c r="M10" s="19">
        <v>0.02</v>
      </c>
      <c r="N10" s="20">
        <v>4</v>
      </c>
      <c r="O10" s="20">
        <v>0</v>
      </c>
      <c r="P10" s="46">
        <v>0</v>
      </c>
      <c r="Q10" s="286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15"/>
      <c r="B11" s="178"/>
      <c r="C11" s="142">
        <v>119</v>
      </c>
      <c r="D11" s="188" t="s">
        <v>14</v>
      </c>
      <c r="E11" s="157" t="s">
        <v>55</v>
      </c>
      <c r="F11" s="293">
        <v>20</v>
      </c>
      <c r="G11" s="139"/>
      <c r="H11" s="248">
        <v>1.52</v>
      </c>
      <c r="I11" s="15">
        <v>0.16</v>
      </c>
      <c r="J11" s="41">
        <v>9.84</v>
      </c>
      <c r="K11" s="656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15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686"/>
      <c r="H12" s="248">
        <v>1.32</v>
      </c>
      <c r="I12" s="15">
        <v>0.24</v>
      </c>
      <c r="J12" s="41">
        <v>8.0399999999999991</v>
      </c>
      <c r="K12" s="200">
        <v>39.6</v>
      </c>
      <c r="L12" s="286">
        <v>0.03</v>
      </c>
      <c r="M12" s="19">
        <v>0.02</v>
      </c>
      <c r="N12" s="20">
        <v>0</v>
      </c>
      <c r="O12" s="20">
        <v>0</v>
      </c>
      <c r="P12" s="46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50" t="s">
        <v>74</v>
      </c>
      <c r="C13" s="380"/>
      <c r="D13" s="708"/>
      <c r="E13" s="315" t="s">
        <v>20</v>
      </c>
      <c r="F13" s="582">
        <f>F6+F7+F9+F10+F11+F12</f>
        <v>540</v>
      </c>
      <c r="G13" s="413"/>
      <c r="H13" s="208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6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8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6"/>
      <c r="D14" s="774"/>
      <c r="E14" s="316" t="s">
        <v>20</v>
      </c>
      <c r="F14" s="583">
        <f>F6+F8+F9+F10+F11+F12</f>
        <v>540</v>
      </c>
      <c r="G14" s="414"/>
      <c r="H14" s="416">
        <f t="shared" ref="H14:X14" si="1">H6+H8+H9+H10+H11+H12</f>
        <v>26.43</v>
      </c>
      <c r="I14" s="65">
        <f t="shared" si="1"/>
        <v>26.83</v>
      </c>
      <c r="J14" s="417">
        <f t="shared" si="1"/>
        <v>81.72</v>
      </c>
      <c r="K14" s="305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1">
        <f t="shared" si="1"/>
        <v>0.09</v>
      </c>
      <c r="Q14" s="416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17">
        <f t="shared" si="1"/>
        <v>3</v>
      </c>
    </row>
    <row r="15" spans="1:24" s="36" customFormat="1" ht="40.5" customHeight="1" x14ac:dyDescent="0.35">
      <c r="A15" s="86"/>
      <c r="B15" s="550" t="s">
        <v>74</v>
      </c>
      <c r="C15" s="245"/>
      <c r="D15" s="775"/>
      <c r="E15" s="578" t="s">
        <v>21</v>
      </c>
      <c r="F15" s="818"/>
      <c r="G15" s="415"/>
      <c r="H15" s="418"/>
      <c r="I15" s="114"/>
      <c r="J15" s="115"/>
      <c r="K15" s="420">
        <f>K13/23.5</f>
        <v>26.769787234042553</v>
      </c>
      <c r="L15" s="419"/>
      <c r="M15" s="419"/>
      <c r="N15" s="114"/>
      <c r="O15" s="114"/>
      <c r="P15" s="422"/>
      <c r="Q15" s="418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48" t="s">
        <v>76</v>
      </c>
      <c r="C16" s="194"/>
      <c r="D16" s="706"/>
      <c r="E16" s="579" t="s">
        <v>21</v>
      </c>
      <c r="F16" s="819"/>
      <c r="G16" s="738"/>
      <c r="H16" s="320"/>
      <c r="I16" s="171"/>
      <c r="J16" s="172"/>
      <c r="K16" s="617">
        <f>K14/23.5</f>
        <v>28.922127659574471</v>
      </c>
      <c r="L16" s="618"/>
      <c r="M16" s="618"/>
      <c r="N16" s="171"/>
      <c r="O16" s="171"/>
      <c r="P16" s="196"/>
      <c r="Q16" s="320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5">
        <v>28</v>
      </c>
      <c r="D17" s="815" t="s">
        <v>19</v>
      </c>
      <c r="E17" s="426" t="s">
        <v>146</v>
      </c>
      <c r="F17" s="471">
        <v>60</v>
      </c>
      <c r="G17" s="486"/>
      <c r="H17" s="465">
        <v>0.48</v>
      </c>
      <c r="I17" s="386">
        <v>0.6</v>
      </c>
      <c r="J17" s="466">
        <v>1.56</v>
      </c>
      <c r="K17" s="487">
        <v>8.4</v>
      </c>
      <c r="L17" s="348">
        <v>0.02</v>
      </c>
      <c r="M17" s="350">
        <v>0.02</v>
      </c>
      <c r="N17" s="49">
        <v>6</v>
      </c>
      <c r="O17" s="49">
        <v>10</v>
      </c>
      <c r="P17" s="50">
        <v>0</v>
      </c>
      <c r="Q17" s="34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16" t="s">
        <v>9</v>
      </c>
      <c r="E18" s="166" t="s">
        <v>103</v>
      </c>
      <c r="F18" s="794">
        <v>200</v>
      </c>
      <c r="G18" s="106"/>
      <c r="H18" s="259">
        <v>5</v>
      </c>
      <c r="I18" s="81">
        <v>7.6</v>
      </c>
      <c r="J18" s="82">
        <v>12.8</v>
      </c>
      <c r="K18" s="220">
        <v>139.80000000000001</v>
      </c>
      <c r="L18" s="259">
        <v>0.04</v>
      </c>
      <c r="M18" s="218">
        <v>0.1</v>
      </c>
      <c r="N18" s="81">
        <v>3.32</v>
      </c>
      <c r="O18" s="81">
        <v>152.19999999999999</v>
      </c>
      <c r="P18" s="217">
        <v>0</v>
      </c>
      <c r="Q18" s="259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7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00" t="s">
        <v>10</v>
      </c>
      <c r="E19" s="372" t="s">
        <v>80</v>
      </c>
      <c r="F19" s="794">
        <v>240</v>
      </c>
      <c r="G19" s="106"/>
      <c r="H19" s="248">
        <v>20.149999999999999</v>
      </c>
      <c r="I19" s="15">
        <v>19.079999999999998</v>
      </c>
      <c r="J19" s="18">
        <v>24.59</v>
      </c>
      <c r="K19" s="199">
        <v>350.62</v>
      </c>
      <c r="L19" s="248">
        <v>0.18</v>
      </c>
      <c r="M19" s="17">
        <v>0.21</v>
      </c>
      <c r="N19" s="15">
        <v>13.9</v>
      </c>
      <c r="O19" s="15">
        <v>10</v>
      </c>
      <c r="P19" s="41">
        <v>0</v>
      </c>
      <c r="Q19" s="248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701" t="s">
        <v>18</v>
      </c>
      <c r="E20" s="668" t="s">
        <v>81</v>
      </c>
      <c r="F20" s="625">
        <v>200</v>
      </c>
      <c r="G20" s="105"/>
      <c r="H20" s="248">
        <v>0.83</v>
      </c>
      <c r="I20" s="15">
        <v>0.04</v>
      </c>
      <c r="J20" s="41">
        <v>15.16</v>
      </c>
      <c r="K20" s="269">
        <v>64.22</v>
      </c>
      <c r="L20" s="248">
        <v>0.01</v>
      </c>
      <c r="M20" s="15">
        <v>0.03</v>
      </c>
      <c r="N20" s="15">
        <v>0.27</v>
      </c>
      <c r="O20" s="15">
        <v>60</v>
      </c>
      <c r="P20" s="41">
        <v>0</v>
      </c>
      <c r="Q20" s="248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87" t="s">
        <v>14</v>
      </c>
      <c r="E21" s="157" t="s">
        <v>55</v>
      </c>
      <c r="F21" s="140">
        <v>45</v>
      </c>
      <c r="G21" s="106"/>
      <c r="H21" s="286">
        <v>3.42</v>
      </c>
      <c r="I21" s="20">
        <v>0.36</v>
      </c>
      <c r="J21" s="46">
        <v>22.14</v>
      </c>
      <c r="K21" s="300">
        <v>105.75</v>
      </c>
      <c r="L21" s="286">
        <v>0.05</v>
      </c>
      <c r="M21" s="20">
        <v>0.01</v>
      </c>
      <c r="N21" s="20">
        <v>0</v>
      </c>
      <c r="O21" s="20">
        <v>0</v>
      </c>
      <c r="P21" s="21">
        <v>0</v>
      </c>
      <c r="Q21" s="286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87" t="s">
        <v>15</v>
      </c>
      <c r="E22" s="157" t="s">
        <v>47</v>
      </c>
      <c r="F22" s="140">
        <v>25</v>
      </c>
      <c r="G22" s="106"/>
      <c r="H22" s="286">
        <v>1.65</v>
      </c>
      <c r="I22" s="20">
        <v>0.3</v>
      </c>
      <c r="J22" s="46">
        <v>10.050000000000001</v>
      </c>
      <c r="K22" s="300">
        <v>49.5</v>
      </c>
      <c r="L22" s="286">
        <v>0.04</v>
      </c>
      <c r="M22" s="20">
        <v>0.02</v>
      </c>
      <c r="N22" s="20">
        <v>0</v>
      </c>
      <c r="O22" s="20">
        <v>0</v>
      </c>
      <c r="P22" s="21">
        <v>0</v>
      </c>
      <c r="Q22" s="286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00"/>
      <c r="E23" s="317" t="s">
        <v>20</v>
      </c>
      <c r="F23" s="407">
        <f>SUM(F17:F22)</f>
        <v>770</v>
      </c>
      <c r="G23" s="106"/>
      <c r="H23" s="286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2">
        <f>K17+K18+K19+K20+K21+K22</f>
        <v>718.29000000000008</v>
      </c>
      <c r="L23" s="286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6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3"/>
      <c r="D24" s="817"/>
      <c r="E24" s="352" t="s">
        <v>21</v>
      </c>
      <c r="F24" s="280"/>
      <c r="G24" s="215"/>
      <c r="H24" s="211"/>
      <c r="I24" s="51"/>
      <c r="J24" s="134"/>
      <c r="K24" s="376">
        <f>K23/23.5</f>
        <v>30.565531914893619</v>
      </c>
      <c r="L24" s="211"/>
      <c r="M24" s="163"/>
      <c r="N24" s="51"/>
      <c r="O24" s="51"/>
      <c r="P24" s="123"/>
      <c r="Q24" s="211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70" t="s">
        <v>66</v>
      </c>
      <c r="B28" s="885"/>
      <c r="C28" s="671"/>
      <c r="D28" s="672"/>
      <c r="E28" s="25"/>
      <c r="F28" s="26"/>
      <c r="G28" s="11"/>
      <c r="H28" s="11"/>
      <c r="I28" s="11"/>
      <c r="J28" s="11"/>
    </row>
    <row r="29" spans="1:24" x14ac:dyDescent="0.35">
      <c r="A29" s="673" t="s">
        <v>67</v>
      </c>
      <c r="B29" s="881"/>
      <c r="C29" s="674"/>
      <c r="D29" s="674"/>
      <c r="E29" s="11"/>
      <c r="F29" s="11"/>
      <c r="G29" s="11"/>
      <c r="H29" s="11"/>
      <c r="I29" s="11"/>
      <c r="J29" s="11"/>
    </row>
    <row r="30" spans="1:24" x14ac:dyDescent="0.35">
      <c r="A30" s="11"/>
      <c r="B30" s="882"/>
      <c r="C30" s="357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77" t="s">
        <v>39</v>
      </c>
      <c r="D4" s="745"/>
      <c r="E4" s="746"/>
      <c r="F4" s="677"/>
      <c r="G4" s="676"/>
      <c r="H4" s="839" t="s">
        <v>22</v>
      </c>
      <c r="I4" s="840"/>
      <c r="J4" s="841"/>
      <c r="K4" s="747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84" t="s">
        <v>0</v>
      </c>
      <c r="B5" s="104"/>
      <c r="C5" s="110" t="s">
        <v>40</v>
      </c>
      <c r="D5" s="842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05" t="s">
        <v>28</v>
      </c>
      <c r="J5" s="809" t="s">
        <v>29</v>
      </c>
      <c r="K5" s="761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26.5" customHeight="1" x14ac:dyDescent="0.35">
      <c r="A6" s="87" t="s">
        <v>6</v>
      </c>
      <c r="B6" s="471"/>
      <c r="C6" s="144">
        <v>25</v>
      </c>
      <c r="D6" s="188" t="s">
        <v>19</v>
      </c>
      <c r="E6" s="381" t="s">
        <v>50</v>
      </c>
      <c r="F6" s="227">
        <v>150</v>
      </c>
      <c r="G6" s="265"/>
      <c r="H6" s="248">
        <v>0.6</v>
      </c>
      <c r="I6" s="15">
        <v>0.45</v>
      </c>
      <c r="J6" s="41">
        <v>15.45</v>
      </c>
      <c r="K6" s="199">
        <v>70.5</v>
      </c>
      <c r="L6" s="270">
        <v>0.03</v>
      </c>
      <c r="M6" s="47">
        <v>0.05</v>
      </c>
      <c r="N6" s="37">
        <v>7.5</v>
      </c>
      <c r="O6" s="37">
        <v>0</v>
      </c>
      <c r="P6" s="48">
        <v>0</v>
      </c>
      <c r="Q6" s="270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29">
        <v>0.01</v>
      </c>
    </row>
    <row r="7" spans="1:24" s="36" customFormat="1" ht="26.5" customHeight="1" x14ac:dyDescent="0.35">
      <c r="A7" s="86"/>
      <c r="B7" s="619"/>
      <c r="C7" s="140">
        <v>227</v>
      </c>
      <c r="D7" s="219" t="s">
        <v>62</v>
      </c>
      <c r="E7" s="158" t="s">
        <v>165</v>
      </c>
      <c r="F7" s="140">
        <v>150</v>
      </c>
      <c r="G7" s="776"/>
      <c r="H7" s="390">
        <v>23.46</v>
      </c>
      <c r="I7" s="97">
        <v>11.79</v>
      </c>
      <c r="J7" s="102">
        <v>42.51</v>
      </c>
      <c r="K7" s="631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0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19"/>
      <c r="C8" s="140">
        <v>113</v>
      </c>
      <c r="D8" s="219" t="s">
        <v>5</v>
      </c>
      <c r="E8" s="158" t="s">
        <v>11</v>
      </c>
      <c r="F8" s="140">
        <v>200</v>
      </c>
      <c r="G8" s="776"/>
      <c r="H8" s="259">
        <v>0.04</v>
      </c>
      <c r="I8" s="81">
        <v>0</v>
      </c>
      <c r="J8" s="217">
        <v>7.4</v>
      </c>
      <c r="K8" s="220">
        <v>30.26</v>
      </c>
      <c r="L8" s="218">
        <v>0</v>
      </c>
      <c r="M8" s="218">
        <v>0</v>
      </c>
      <c r="N8" s="81">
        <v>0.8</v>
      </c>
      <c r="O8" s="81">
        <v>0</v>
      </c>
      <c r="P8" s="82">
        <v>0</v>
      </c>
      <c r="Q8" s="259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7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5"/>
      <c r="H9" s="286">
        <v>2.25</v>
      </c>
      <c r="I9" s="20">
        <v>0.87</v>
      </c>
      <c r="J9" s="46">
        <v>14.94</v>
      </c>
      <c r="K9" s="202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6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55" t="s">
        <v>20</v>
      </c>
      <c r="F10" s="324">
        <f>SUM(F6:F9)</f>
        <v>530</v>
      </c>
      <c r="G10" s="686"/>
      <c r="H10" s="248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5">
        <f t="shared" si="0"/>
        <v>551.76</v>
      </c>
      <c r="L10" s="286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6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55" t="s">
        <v>21</v>
      </c>
      <c r="F11" s="324"/>
      <c r="G11" s="686"/>
      <c r="H11" s="248"/>
      <c r="I11" s="15"/>
      <c r="J11" s="41"/>
      <c r="K11" s="355">
        <f>K10/23.5</f>
        <v>23.479148936170212</v>
      </c>
      <c r="L11" s="286"/>
      <c r="M11" s="19"/>
      <c r="N11" s="20"/>
      <c r="O11" s="20"/>
      <c r="P11" s="46"/>
      <c r="Q11" s="286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1"/>
      <c r="C12" s="295">
        <v>9</v>
      </c>
      <c r="D12" s="731" t="s">
        <v>19</v>
      </c>
      <c r="E12" s="732" t="s">
        <v>92</v>
      </c>
      <c r="F12" s="733">
        <v>60</v>
      </c>
      <c r="G12" s="542"/>
      <c r="H12" s="278">
        <v>1.29</v>
      </c>
      <c r="I12" s="39">
        <v>4.2699999999999996</v>
      </c>
      <c r="J12" s="40">
        <v>6.97</v>
      </c>
      <c r="K12" s="329">
        <v>72.75</v>
      </c>
      <c r="L12" s="278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8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19" t="s">
        <v>9</v>
      </c>
      <c r="E13" s="372" t="s">
        <v>84</v>
      </c>
      <c r="F13" s="235">
        <v>200</v>
      </c>
      <c r="G13" s="391"/>
      <c r="H13" s="259">
        <v>6.66</v>
      </c>
      <c r="I13" s="81">
        <v>5.51</v>
      </c>
      <c r="J13" s="217">
        <v>8.75</v>
      </c>
      <c r="K13" s="389">
        <v>111.57</v>
      </c>
      <c r="L13" s="259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59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7">
        <v>0.03</v>
      </c>
    </row>
    <row r="14" spans="1:24" s="36" customFormat="1" ht="33.75" customHeight="1" x14ac:dyDescent="0.35">
      <c r="A14" s="95"/>
      <c r="B14" s="619"/>
      <c r="C14" s="140">
        <v>81</v>
      </c>
      <c r="D14" s="219" t="s">
        <v>10</v>
      </c>
      <c r="E14" s="166" t="s">
        <v>73</v>
      </c>
      <c r="F14" s="698">
        <v>90</v>
      </c>
      <c r="G14" s="177"/>
      <c r="H14" s="286">
        <v>23.81</v>
      </c>
      <c r="I14" s="20">
        <v>19.829999999999998</v>
      </c>
      <c r="J14" s="46">
        <v>0.72</v>
      </c>
      <c r="K14" s="285">
        <v>274.56</v>
      </c>
      <c r="L14" s="286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6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19" t="s">
        <v>87</v>
      </c>
      <c r="E15" s="372" t="s">
        <v>85</v>
      </c>
      <c r="F15" s="235">
        <v>150</v>
      </c>
      <c r="G15" s="391"/>
      <c r="H15" s="259">
        <v>3.93</v>
      </c>
      <c r="I15" s="81">
        <v>4.24</v>
      </c>
      <c r="J15" s="217">
        <v>21.84</v>
      </c>
      <c r="K15" s="389">
        <v>140.55000000000001</v>
      </c>
      <c r="L15" s="259">
        <v>0.11</v>
      </c>
      <c r="M15" s="81">
        <v>0.02</v>
      </c>
      <c r="N15" s="81">
        <v>0</v>
      </c>
      <c r="O15" s="81">
        <v>10</v>
      </c>
      <c r="P15" s="82">
        <v>0.06</v>
      </c>
      <c r="Q15" s="259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7">
        <v>0.01</v>
      </c>
    </row>
    <row r="16" spans="1:24" s="16" customFormat="1" ht="33.75" customHeight="1" x14ac:dyDescent="0.35">
      <c r="A16" s="88"/>
      <c r="B16" s="389"/>
      <c r="C16" s="220">
        <v>100</v>
      </c>
      <c r="D16" s="219" t="s">
        <v>88</v>
      </c>
      <c r="E16" s="158" t="s">
        <v>86</v>
      </c>
      <c r="F16" s="140">
        <v>200</v>
      </c>
      <c r="G16" s="391"/>
      <c r="H16" s="286">
        <v>0.15</v>
      </c>
      <c r="I16" s="20">
        <v>0.04</v>
      </c>
      <c r="J16" s="46">
        <v>12.83</v>
      </c>
      <c r="K16" s="285">
        <v>52.45</v>
      </c>
      <c r="L16" s="248">
        <v>0</v>
      </c>
      <c r="M16" s="15">
        <v>0</v>
      </c>
      <c r="N16" s="15">
        <v>1.2</v>
      </c>
      <c r="O16" s="15">
        <v>0</v>
      </c>
      <c r="P16" s="18">
        <v>0</v>
      </c>
      <c r="Q16" s="248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89"/>
      <c r="C17" s="220">
        <v>119</v>
      </c>
      <c r="D17" s="219" t="s">
        <v>14</v>
      </c>
      <c r="E17" s="158" t="s">
        <v>55</v>
      </c>
      <c r="F17" s="293">
        <v>20</v>
      </c>
      <c r="G17" s="139"/>
      <c r="H17" s="248">
        <v>1.52</v>
      </c>
      <c r="I17" s="15">
        <v>0.16</v>
      </c>
      <c r="J17" s="41">
        <v>9.84</v>
      </c>
      <c r="K17" s="656">
        <v>47</v>
      </c>
      <c r="L17" s="248">
        <v>0.02</v>
      </c>
      <c r="M17" s="15">
        <v>0.01</v>
      </c>
      <c r="N17" s="15">
        <v>0</v>
      </c>
      <c r="O17" s="15">
        <v>0</v>
      </c>
      <c r="P17" s="18">
        <v>0</v>
      </c>
      <c r="Q17" s="248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19" t="s">
        <v>15</v>
      </c>
      <c r="E18" s="158" t="s">
        <v>47</v>
      </c>
      <c r="F18" s="135">
        <v>20</v>
      </c>
      <c r="G18" s="139"/>
      <c r="H18" s="248">
        <v>1.32</v>
      </c>
      <c r="I18" s="15">
        <v>0.24</v>
      </c>
      <c r="J18" s="41">
        <v>8.0399999999999991</v>
      </c>
      <c r="K18" s="657">
        <v>39.6</v>
      </c>
      <c r="L18" s="286">
        <v>0.03</v>
      </c>
      <c r="M18" s="20">
        <v>0.02</v>
      </c>
      <c r="N18" s="20">
        <v>0</v>
      </c>
      <c r="O18" s="20">
        <v>0</v>
      </c>
      <c r="P18" s="21">
        <v>0</v>
      </c>
      <c r="Q18" s="286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19"/>
      <c r="C19" s="145"/>
      <c r="D19" s="500"/>
      <c r="E19" s="317" t="s">
        <v>20</v>
      </c>
      <c r="F19" s="203">
        <f>F12+F13+F14+F15+F16+F17+F18</f>
        <v>740</v>
      </c>
      <c r="G19" s="302"/>
      <c r="H19" s="209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27">
        <f t="shared" si="1"/>
        <v>738.48000000000013</v>
      </c>
      <c r="L19" s="209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79">
        <f t="shared" si="1"/>
        <v>6.9999999999999993E-2</v>
      </c>
      <c r="Q19" s="209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28"/>
      <c r="C20" s="143"/>
      <c r="D20" s="402"/>
      <c r="E20" s="352" t="s">
        <v>21</v>
      </c>
      <c r="F20" s="375"/>
      <c r="G20" s="215"/>
      <c r="H20" s="211"/>
      <c r="I20" s="51"/>
      <c r="J20" s="123"/>
      <c r="K20" s="484">
        <f>K19/23.5</f>
        <v>31.424680851063837</v>
      </c>
      <c r="L20" s="211"/>
      <c r="M20" s="51"/>
      <c r="N20" s="51"/>
      <c r="O20" s="51"/>
      <c r="P20" s="134"/>
      <c r="Q20" s="211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5"/>
      <c r="B22" s="288"/>
      <c r="C22" s="288"/>
      <c r="D22" s="289"/>
      <c r="E22" s="290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2"/>
      <c r="C4" s="677" t="s">
        <v>39</v>
      </c>
      <c r="D4" s="777"/>
      <c r="E4" s="746"/>
      <c r="F4" s="677"/>
      <c r="G4" s="676"/>
      <c r="H4" s="839" t="s">
        <v>22</v>
      </c>
      <c r="I4" s="840"/>
      <c r="J4" s="841"/>
      <c r="K4" s="682" t="s">
        <v>23</v>
      </c>
      <c r="L4" s="976" t="s">
        <v>24</v>
      </c>
      <c r="M4" s="977"/>
      <c r="N4" s="978"/>
      <c r="O4" s="978"/>
      <c r="P4" s="982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47" thickBot="1" x14ac:dyDescent="0.4">
      <c r="A5" s="148" t="s">
        <v>0</v>
      </c>
      <c r="B5" s="110"/>
      <c r="C5" s="110" t="s">
        <v>40</v>
      </c>
      <c r="D5" s="851" t="s">
        <v>41</v>
      </c>
      <c r="E5" s="110" t="s">
        <v>38</v>
      </c>
      <c r="F5" s="110" t="s">
        <v>26</v>
      </c>
      <c r="G5" s="104" t="s">
        <v>37</v>
      </c>
      <c r="H5" s="853" t="s">
        <v>27</v>
      </c>
      <c r="I5" s="505" t="s">
        <v>28</v>
      </c>
      <c r="J5" s="854" t="s">
        <v>29</v>
      </c>
      <c r="K5" s="683" t="s">
        <v>30</v>
      </c>
      <c r="L5" s="528" t="s">
        <v>31</v>
      </c>
      <c r="M5" s="528" t="s">
        <v>117</v>
      </c>
      <c r="N5" s="528" t="s">
        <v>32</v>
      </c>
      <c r="O5" s="589" t="s">
        <v>118</v>
      </c>
      <c r="P5" s="528" t="s">
        <v>119</v>
      </c>
      <c r="Q5" s="528" t="s">
        <v>33</v>
      </c>
      <c r="R5" s="528" t="s">
        <v>34</v>
      </c>
      <c r="S5" s="528" t="s">
        <v>35</v>
      </c>
      <c r="T5" s="528" t="s">
        <v>36</v>
      </c>
      <c r="U5" s="528" t="s">
        <v>120</v>
      </c>
      <c r="V5" s="528" t="s">
        <v>121</v>
      </c>
      <c r="W5" s="528" t="s">
        <v>122</v>
      </c>
      <c r="X5" s="677" t="s">
        <v>123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73" t="s">
        <v>19</v>
      </c>
      <c r="E6" s="476" t="s">
        <v>50</v>
      </c>
      <c r="F6" s="227">
        <v>150</v>
      </c>
      <c r="G6" s="362"/>
      <c r="H6" s="348">
        <v>0.6</v>
      </c>
      <c r="I6" s="49">
        <v>0.45</v>
      </c>
      <c r="J6" s="50">
        <v>15.45</v>
      </c>
      <c r="K6" s="285">
        <v>70.5</v>
      </c>
      <c r="L6" s="348">
        <v>0.03</v>
      </c>
      <c r="M6" s="49">
        <v>0.05</v>
      </c>
      <c r="N6" s="49">
        <v>7.5</v>
      </c>
      <c r="O6" s="49">
        <v>0</v>
      </c>
      <c r="P6" s="399">
        <v>0</v>
      </c>
      <c r="Q6" s="348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81">
        <v>125</v>
      </c>
      <c r="D7" s="474" t="s">
        <v>89</v>
      </c>
      <c r="E7" s="137" t="s">
        <v>154</v>
      </c>
      <c r="F7" s="140">
        <v>150</v>
      </c>
      <c r="G7" s="219"/>
      <c r="H7" s="390">
        <v>7.85</v>
      </c>
      <c r="I7" s="97">
        <v>5.23</v>
      </c>
      <c r="J7" s="102">
        <v>41.29</v>
      </c>
      <c r="K7" s="472">
        <v>243.85</v>
      </c>
      <c r="L7" s="330">
        <v>0.08</v>
      </c>
      <c r="M7" s="27">
        <v>0.04</v>
      </c>
      <c r="N7" s="27">
        <v>0.01</v>
      </c>
      <c r="O7" s="27">
        <v>20</v>
      </c>
      <c r="P7" s="654">
        <v>0.11</v>
      </c>
      <c r="Q7" s="330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6" t="s">
        <v>52</v>
      </c>
      <c r="F8" s="729">
        <v>200</v>
      </c>
      <c r="G8" s="178"/>
      <c r="H8" s="248">
        <v>0</v>
      </c>
      <c r="I8" s="15">
        <v>0</v>
      </c>
      <c r="J8" s="41">
        <v>7.27</v>
      </c>
      <c r="K8" s="268">
        <v>28.73</v>
      </c>
      <c r="L8" s="248">
        <v>0</v>
      </c>
      <c r="M8" s="15">
        <v>0</v>
      </c>
      <c r="N8" s="15">
        <v>0</v>
      </c>
      <c r="O8" s="15">
        <v>0</v>
      </c>
      <c r="P8" s="18">
        <v>0</v>
      </c>
      <c r="Q8" s="248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53"/>
      <c r="C9" s="153" t="s">
        <v>161</v>
      </c>
      <c r="D9" s="188" t="s">
        <v>18</v>
      </c>
      <c r="E9" s="226" t="s">
        <v>162</v>
      </c>
      <c r="F9" s="293">
        <v>100</v>
      </c>
      <c r="G9" s="178"/>
      <c r="H9" s="248">
        <v>0</v>
      </c>
      <c r="I9" s="15">
        <v>0</v>
      </c>
      <c r="J9" s="41">
        <v>15</v>
      </c>
      <c r="K9" s="268">
        <v>60</v>
      </c>
      <c r="L9" s="248"/>
      <c r="M9" s="15"/>
      <c r="N9" s="15"/>
      <c r="O9" s="15"/>
      <c r="P9" s="18"/>
      <c r="Q9" s="248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04">
        <v>119</v>
      </c>
      <c r="D10" s="474" t="s">
        <v>55</v>
      </c>
      <c r="E10" s="137" t="s">
        <v>42</v>
      </c>
      <c r="F10" s="140">
        <v>30</v>
      </c>
      <c r="G10" s="453"/>
      <c r="H10" s="286">
        <v>2.2799999999999998</v>
      </c>
      <c r="I10" s="20">
        <v>0.24</v>
      </c>
      <c r="J10" s="46">
        <v>14.76</v>
      </c>
      <c r="K10" s="428">
        <v>70.5</v>
      </c>
      <c r="L10" s="286">
        <v>0.03</v>
      </c>
      <c r="M10" s="20">
        <v>0.01</v>
      </c>
      <c r="N10" s="20">
        <v>0</v>
      </c>
      <c r="O10" s="20">
        <v>0</v>
      </c>
      <c r="P10" s="21">
        <v>0</v>
      </c>
      <c r="Q10" s="286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81">
        <v>120</v>
      </c>
      <c r="D11" s="474" t="s">
        <v>47</v>
      </c>
      <c r="E11" s="137" t="s">
        <v>13</v>
      </c>
      <c r="F11" s="140">
        <v>30</v>
      </c>
      <c r="G11" s="453"/>
      <c r="H11" s="286">
        <v>1.98</v>
      </c>
      <c r="I11" s="20">
        <v>0.36</v>
      </c>
      <c r="J11" s="46">
        <v>12.06</v>
      </c>
      <c r="K11" s="428">
        <v>59.4</v>
      </c>
      <c r="L11" s="286">
        <v>0.05</v>
      </c>
      <c r="M11" s="20">
        <v>0.02</v>
      </c>
      <c r="N11" s="20">
        <v>0</v>
      </c>
      <c r="O11" s="20">
        <v>0</v>
      </c>
      <c r="P11" s="21">
        <v>0</v>
      </c>
      <c r="Q11" s="286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81"/>
      <c r="D12" s="474"/>
      <c r="E12" s="164" t="s">
        <v>20</v>
      </c>
      <c r="F12" s="281">
        <f>SUM(F6:F11)</f>
        <v>660</v>
      </c>
      <c r="G12" s="282"/>
      <c r="H12" s="209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2">
        <f>SUM(K6:K11)</f>
        <v>532.98</v>
      </c>
      <c r="L12" s="209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9">
        <f t="shared" si="0"/>
        <v>0.11</v>
      </c>
      <c r="Q12" s="209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81"/>
      <c r="D13" s="474"/>
      <c r="E13" s="477" t="s">
        <v>21</v>
      </c>
      <c r="F13" s="140"/>
      <c r="G13" s="219"/>
      <c r="H13" s="255"/>
      <c r="I13" s="160"/>
      <c r="J13" s="161"/>
      <c r="K13" s="335">
        <f>K12/23.5</f>
        <v>22.68</v>
      </c>
      <c r="L13" s="255"/>
      <c r="M13" s="160"/>
      <c r="N13" s="160"/>
      <c r="O13" s="160"/>
      <c r="P13" s="230"/>
      <c r="Q13" s="255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5">
        <v>135</v>
      </c>
      <c r="D14" s="388" t="s">
        <v>19</v>
      </c>
      <c r="E14" s="186" t="s">
        <v>155</v>
      </c>
      <c r="F14" s="162">
        <v>60</v>
      </c>
      <c r="G14" s="707"/>
      <c r="H14" s="465">
        <v>1.2</v>
      </c>
      <c r="I14" s="386">
        <v>5.4</v>
      </c>
      <c r="J14" s="466">
        <v>5.16</v>
      </c>
      <c r="K14" s="202">
        <v>73.2</v>
      </c>
      <c r="L14" s="465">
        <v>0.01</v>
      </c>
      <c r="M14" s="385">
        <v>0.03</v>
      </c>
      <c r="N14" s="386">
        <v>4.2</v>
      </c>
      <c r="O14" s="386">
        <v>90</v>
      </c>
      <c r="P14" s="387">
        <v>0</v>
      </c>
      <c r="Q14" s="465">
        <v>24.6</v>
      </c>
      <c r="R14" s="386">
        <v>40.200000000000003</v>
      </c>
      <c r="S14" s="386">
        <v>21</v>
      </c>
      <c r="T14" s="386">
        <v>4.2</v>
      </c>
      <c r="U14" s="386">
        <v>189</v>
      </c>
      <c r="V14" s="386">
        <v>0</v>
      </c>
      <c r="W14" s="386">
        <v>0</v>
      </c>
      <c r="X14" s="466">
        <v>0</v>
      </c>
    </row>
    <row r="15" spans="1:24" s="16" customFormat="1" ht="26.5" customHeight="1" x14ac:dyDescent="0.35">
      <c r="A15" s="111"/>
      <c r="B15" s="141"/>
      <c r="C15" s="141" t="s">
        <v>181</v>
      </c>
      <c r="D15" s="475" t="s">
        <v>9</v>
      </c>
      <c r="E15" s="398" t="s">
        <v>175</v>
      </c>
      <c r="F15" s="669">
        <v>200</v>
      </c>
      <c r="G15" s="105"/>
      <c r="H15" s="249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49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74" t="s">
        <v>10</v>
      </c>
      <c r="E16" s="166" t="s">
        <v>98</v>
      </c>
      <c r="F16" s="235">
        <v>90</v>
      </c>
      <c r="G16" s="106"/>
      <c r="H16" s="249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49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73" t="s">
        <v>87</v>
      </c>
      <c r="E17" s="157" t="s">
        <v>43</v>
      </c>
      <c r="F17" s="139">
        <v>150</v>
      </c>
      <c r="G17" s="135"/>
      <c r="H17" s="286">
        <v>7.26</v>
      </c>
      <c r="I17" s="20">
        <v>4.96</v>
      </c>
      <c r="J17" s="46">
        <v>31.76</v>
      </c>
      <c r="K17" s="202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6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32">
        <v>200</v>
      </c>
      <c r="G18" s="587"/>
      <c r="H18" s="248">
        <v>0.37</v>
      </c>
      <c r="I18" s="15">
        <v>0</v>
      </c>
      <c r="J18" s="18">
        <v>14.85</v>
      </c>
      <c r="K18" s="200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8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73" t="s">
        <v>55</v>
      </c>
      <c r="E19" s="157" t="s">
        <v>42</v>
      </c>
      <c r="F19" s="139">
        <v>30</v>
      </c>
      <c r="G19" s="135"/>
      <c r="H19" s="248">
        <v>2.2799999999999998</v>
      </c>
      <c r="I19" s="15">
        <v>0.24</v>
      </c>
      <c r="J19" s="41">
        <v>14.76</v>
      </c>
      <c r="K19" s="199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6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73" t="s">
        <v>47</v>
      </c>
      <c r="E20" s="157" t="s">
        <v>47</v>
      </c>
      <c r="F20" s="139">
        <v>25</v>
      </c>
      <c r="G20" s="135"/>
      <c r="H20" s="248">
        <v>1.65</v>
      </c>
      <c r="I20" s="15">
        <v>0.3</v>
      </c>
      <c r="J20" s="41">
        <v>10.050000000000001</v>
      </c>
      <c r="K20" s="199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8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78"/>
      <c r="E21" s="164" t="s">
        <v>20</v>
      </c>
      <c r="F21" s="203">
        <f>SUM(F14:F20)</f>
        <v>755</v>
      </c>
      <c r="G21" s="271"/>
      <c r="H21" s="210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3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0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79"/>
      <c r="E22" s="165" t="s">
        <v>21</v>
      </c>
      <c r="F22" s="143"/>
      <c r="G22" s="215"/>
      <c r="H22" s="211"/>
      <c r="I22" s="51"/>
      <c r="J22" s="123"/>
      <c r="K22" s="204">
        <f>K21/23.5</f>
        <v>32.957446808510639</v>
      </c>
      <c r="L22" s="163"/>
      <c r="M22" s="163"/>
      <c r="N22" s="51"/>
      <c r="O22" s="51"/>
      <c r="P22" s="123"/>
      <c r="Q22" s="211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5" customFormat="1" ht="18" x14ac:dyDescent="0.35">
      <c r="A24" s="392"/>
      <c r="B24" s="292"/>
      <c r="C24" s="289"/>
      <c r="D24" s="289"/>
      <c r="E24" s="290"/>
      <c r="F24" s="291"/>
      <c r="G24" s="289"/>
      <c r="H24" s="289"/>
      <c r="I24" s="289"/>
      <c r="J24" s="289"/>
    </row>
    <row r="25" spans="1:24" ht="18" x14ac:dyDescent="0.35">
      <c r="A25" s="11"/>
      <c r="B25" s="357"/>
      <c r="C25" s="357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8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79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29"/>
      <c r="C4" s="805" t="s">
        <v>39</v>
      </c>
      <c r="D4" s="261"/>
      <c r="E4" s="825"/>
      <c r="F4" s="676"/>
      <c r="G4" s="677"/>
      <c r="H4" s="848" t="s">
        <v>22</v>
      </c>
      <c r="I4" s="849"/>
      <c r="J4" s="850"/>
      <c r="K4" s="747" t="s">
        <v>23</v>
      </c>
      <c r="L4" s="976" t="s">
        <v>24</v>
      </c>
      <c r="M4" s="977"/>
      <c r="N4" s="978"/>
      <c r="O4" s="978"/>
      <c r="P4" s="982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28" t="s">
        <v>41</v>
      </c>
      <c r="E5" s="809" t="s">
        <v>38</v>
      </c>
      <c r="F5" s="104" t="s">
        <v>26</v>
      </c>
      <c r="G5" s="110" t="s">
        <v>37</v>
      </c>
      <c r="H5" s="853" t="s">
        <v>27</v>
      </c>
      <c r="I5" s="505" t="s">
        <v>28</v>
      </c>
      <c r="J5" s="854" t="s">
        <v>29</v>
      </c>
      <c r="K5" s="761" t="s">
        <v>30</v>
      </c>
      <c r="L5" s="528" t="s">
        <v>31</v>
      </c>
      <c r="M5" s="528" t="s">
        <v>117</v>
      </c>
      <c r="N5" s="528" t="s">
        <v>32</v>
      </c>
      <c r="O5" s="589" t="s">
        <v>118</v>
      </c>
      <c r="P5" s="801" t="s">
        <v>119</v>
      </c>
      <c r="Q5" s="528" t="s">
        <v>33</v>
      </c>
      <c r="R5" s="528" t="s">
        <v>34</v>
      </c>
      <c r="S5" s="528" t="s">
        <v>35</v>
      </c>
      <c r="T5" s="528" t="s">
        <v>36</v>
      </c>
      <c r="U5" s="528" t="s">
        <v>120</v>
      </c>
      <c r="V5" s="528" t="s">
        <v>121</v>
      </c>
      <c r="W5" s="528" t="s">
        <v>122</v>
      </c>
      <c r="X5" s="801" t="s">
        <v>123</v>
      </c>
    </row>
    <row r="6" spans="1:24" s="16" customFormat="1" ht="26.5" customHeight="1" x14ac:dyDescent="0.35">
      <c r="A6" s="149" t="s">
        <v>6</v>
      </c>
      <c r="B6" s="912" t="s">
        <v>74</v>
      </c>
      <c r="C6" s="856">
        <v>324</v>
      </c>
      <c r="D6" s="855" t="s">
        <v>19</v>
      </c>
      <c r="E6" s="591" t="s">
        <v>184</v>
      </c>
      <c r="F6" s="592">
        <v>60</v>
      </c>
      <c r="G6" s="593"/>
      <c r="H6" s="594">
        <v>1.1599999999999999</v>
      </c>
      <c r="I6" s="595">
        <v>3.65</v>
      </c>
      <c r="J6" s="598">
        <v>2.2799999999999998</v>
      </c>
      <c r="K6" s="803">
        <v>48.38</v>
      </c>
      <c r="L6" s="594">
        <v>0.03</v>
      </c>
      <c r="M6" s="595">
        <v>0.04</v>
      </c>
      <c r="N6" s="595">
        <v>14.45</v>
      </c>
      <c r="O6" s="596">
        <v>40</v>
      </c>
      <c r="P6" s="597">
        <v>0</v>
      </c>
      <c r="Q6" s="594">
        <v>18.690000000000001</v>
      </c>
      <c r="R6" s="595">
        <v>24.74</v>
      </c>
      <c r="S6" s="595">
        <v>11.31</v>
      </c>
      <c r="T6" s="595">
        <v>0.44</v>
      </c>
      <c r="U6" s="595">
        <v>75.569999999999993</v>
      </c>
      <c r="V6" s="595">
        <v>5.5999999999999995E-4</v>
      </c>
      <c r="W6" s="595">
        <v>1.2999999999999999E-4</v>
      </c>
      <c r="X6" s="598">
        <v>0.01</v>
      </c>
    </row>
    <row r="7" spans="1:24" s="16" customFormat="1" ht="26.5" customHeight="1" x14ac:dyDescent="0.35">
      <c r="A7" s="149"/>
      <c r="B7" s="192" t="s">
        <v>76</v>
      </c>
      <c r="C7" s="607">
        <v>29</v>
      </c>
      <c r="D7" s="770" t="s">
        <v>19</v>
      </c>
      <c r="E7" s="314" t="s">
        <v>176</v>
      </c>
      <c r="F7" s="710">
        <v>60</v>
      </c>
      <c r="G7" s="195"/>
      <c r="H7" s="250">
        <v>0.66</v>
      </c>
      <c r="I7" s="67">
        <v>0.12</v>
      </c>
      <c r="J7" s="116">
        <v>2.2799999999999998</v>
      </c>
      <c r="K7" s="408">
        <v>14.4</v>
      </c>
      <c r="L7" s="250">
        <v>0.04</v>
      </c>
      <c r="M7" s="67">
        <v>0.02</v>
      </c>
      <c r="N7" s="67">
        <v>15</v>
      </c>
      <c r="O7" s="67">
        <v>80</v>
      </c>
      <c r="P7" s="510">
        <v>0</v>
      </c>
      <c r="Q7" s="250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13" t="s">
        <v>90</v>
      </c>
      <c r="E8" s="168" t="s">
        <v>193</v>
      </c>
      <c r="F8" s="173">
        <v>110</v>
      </c>
      <c r="G8" s="702"/>
      <c r="H8" s="318">
        <v>17.989999999999998</v>
      </c>
      <c r="I8" s="62">
        <v>14.98</v>
      </c>
      <c r="J8" s="118">
        <v>12.23</v>
      </c>
      <c r="K8" s="553">
        <v>256.89</v>
      </c>
      <c r="L8" s="318">
        <v>0.09</v>
      </c>
      <c r="M8" s="62">
        <v>0.15</v>
      </c>
      <c r="N8" s="62">
        <v>3.74</v>
      </c>
      <c r="O8" s="62">
        <v>40</v>
      </c>
      <c r="P8" s="118">
        <v>0.02</v>
      </c>
      <c r="Q8" s="318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14" t="s">
        <v>10</v>
      </c>
      <c r="E9" s="170" t="s">
        <v>91</v>
      </c>
      <c r="F9" s="174">
        <v>90</v>
      </c>
      <c r="G9" s="700"/>
      <c r="H9" s="423">
        <v>18.13</v>
      </c>
      <c r="I9" s="80">
        <v>17.05</v>
      </c>
      <c r="J9" s="480">
        <v>3.69</v>
      </c>
      <c r="K9" s="539">
        <v>240.96</v>
      </c>
      <c r="L9" s="423">
        <v>0.06</v>
      </c>
      <c r="M9" s="80">
        <v>0.13</v>
      </c>
      <c r="N9" s="80">
        <v>1.06</v>
      </c>
      <c r="O9" s="80">
        <v>0</v>
      </c>
      <c r="P9" s="480">
        <v>0</v>
      </c>
      <c r="Q9" s="423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4">
        <v>0.06</v>
      </c>
    </row>
    <row r="10" spans="1:24" s="36" customFormat="1" ht="26.5" customHeight="1" x14ac:dyDescent="0.35">
      <c r="A10" s="149"/>
      <c r="B10" s="140"/>
      <c r="C10" s="581">
        <v>52</v>
      </c>
      <c r="D10" s="600" t="s">
        <v>64</v>
      </c>
      <c r="E10" s="166" t="s">
        <v>136</v>
      </c>
      <c r="F10" s="794">
        <v>150</v>
      </c>
      <c r="G10" s="177"/>
      <c r="H10" s="286">
        <v>3.31</v>
      </c>
      <c r="I10" s="20">
        <v>5.56</v>
      </c>
      <c r="J10" s="46">
        <v>25.99</v>
      </c>
      <c r="K10" s="285">
        <v>167.07</v>
      </c>
      <c r="L10" s="286">
        <v>0.15</v>
      </c>
      <c r="M10" s="20">
        <v>0.1</v>
      </c>
      <c r="N10" s="20">
        <v>14</v>
      </c>
      <c r="O10" s="20">
        <v>20</v>
      </c>
      <c r="P10" s="21">
        <v>0.08</v>
      </c>
      <c r="Q10" s="286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68" t="s">
        <v>18</v>
      </c>
      <c r="E11" s="751" t="s">
        <v>189</v>
      </c>
      <c r="F11" s="784">
        <v>200</v>
      </c>
      <c r="G11" s="176"/>
      <c r="H11" s="248">
        <v>0</v>
      </c>
      <c r="I11" s="15">
        <v>0</v>
      </c>
      <c r="J11" s="18">
        <v>14.4</v>
      </c>
      <c r="K11" s="656">
        <v>58.4</v>
      </c>
      <c r="L11" s="248">
        <v>0.1</v>
      </c>
      <c r="M11" s="15">
        <v>0.1</v>
      </c>
      <c r="N11" s="15">
        <v>3</v>
      </c>
      <c r="O11" s="15">
        <v>79.2</v>
      </c>
      <c r="P11" s="18">
        <v>0.96</v>
      </c>
      <c r="Q11" s="248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62" t="s">
        <v>14</v>
      </c>
      <c r="E12" s="157" t="s">
        <v>55</v>
      </c>
      <c r="F12" s="135">
        <v>30</v>
      </c>
      <c r="G12" s="787"/>
      <c r="H12" s="248">
        <v>2.2799999999999998</v>
      </c>
      <c r="I12" s="15">
        <v>0.24</v>
      </c>
      <c r="J12" s="18">
        <v>14.76</v>
      </c>
      <c r="K12" s="657">
        <v>70.5</v>
      </c>
      <c r="L12" s="286">
        <v>0.03</v>
      </c>
      <c r="M12" s="20">
        <v>0.01</v>
      </c>
      <c r="N12" s="20">
        <v>0</v>
      </c>
      <c r="O12" s="20">
        <v>0</v>
      </c>
      <c r="P12" s="21">
        <v>0</v>
      </c>
      <c r="Q12" s="286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62" t="s">
        <v>15</v>
      </c>
      <c r="E13" s="157" t="s">
        <v>47</v>
      </c>
      <c r="F13" s="135">
        <v>20</v>
      </c>
      <c r="G13" s="787"/>
      <c r="H13" s="248">
        <v>1.32</v>
      </c>
      <c r="I13" s="15">
        <v>0.24</v>
      </c>
      <c r="J13" s="18">
        <v>8.0399999999999991</v>
      </c>
      <c r="K13" s="657">
        <v>39.6</v>
      </c>
      <c r="L13" s="286">
        <v>0.03</v>
      </c>
      <c r="M13" s="20">
        <v>0.02</v>
      </c>
      <c r="N13" s="20">
        <v>0</v>
      </c>
      <c r="O13" s="20">
        <v>0</v>
      </c>
      <c r="P13" s="21">
        <v>0</v>
      </c>
      <c r="Q13" s="286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13"/>
      <c r="E14" s="434" t="s">
        <v>20</v>
      </c>
      <c r="F14" s="478">
        <f>F6+F8+F10+F11+F12+F13</f>
        <v>570</v>
      </c>
      <c r="G14" s="550"/>
      <c r="H14" s="208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88">
        <f t="shared" si="0"/>
        <v>640.84</v>
      </c>
      <c r="L14" s="208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8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14"/>
      <c r="E15" s="439" t="s">
        <v>20</v>
      </c>
      <c r="F15" s="470">
        <f>F7+F9+F10+F11+F12+F13</f>
        <v>550</v>
      </c>
      <c r="G15" s="307"/>
      <c r="H15" s="319">
        <f t="shared" ref="H15:X15" si="1">H7+H9+H10+H11+H12+H13</f>
        <v>25.7</v>
      </c>
      <c r="I15" s="57">
        <f t="shared" si="1"/>
        <v>23.209999999999997</v>
      </c>
      <c r="J15" s="811">
        <f t="shared" si="1"/>
        <v>69.16</v>
      </c>
      <c r="K15" s="307">
        <f t="shared" si="1"/>
        <v>590.92999999999995</v>
      </c>
      <c r="L15" s="319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11">
        <f t="shared" si="1"/>
        <v>1.04</v>
      </c>
      <c r="Q15" s="319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13"/>
      <c r="E16" s="479" t="s">
        <v>21</v>
      </c>
      <c r="F16" s="173"/>
      <c r="G16" s="702"/>
      <c r="H16" s="318"/>
      <c r="I16" s="62"/>
      <c r="J16" s="118"/>
      <c r="K16" s="915">
        <f>K14/23.5</f>
        <v>27.269787234042553</v>
      </c>
      <c r="L16" s="318"/>
      <c r="M16" s="62"/>
      <c r="N16" s="62"/>
      <c r="O16" s="62"/>
      <c r="P16" s="118"/>
      <c r="Q16" s="318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16"/>
      <c r="E17" s="444" t="s">
        <v>21</v>
      </c>
      <c r="F17" s="175"/>
      <c r="G17" s="705"/>
      <c r="H17" s="320"/>
      <c r="I17" s="171"/>
      <c r="J17" s="196"/>
      <c r="K17" s="917">
        <f>K15/23.5</f>
        <v>25.145957446808509</v>
      </c>
      <c r="L17" s="320"/>
      <c r="M17" s="171"/>
      <c r="N17" s="171"/>
      <c r="O17" s="171"/>
      <c r="P17" s="196"/>
      <c r="Q17" s="320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8"/>
      <c r="C18" s="162">
        <v>24</v>
      </c>
      <c r="D18" s="684" t="s">
        <v>19</v>
      </c>
      <c r="E18" s="401" t="s">
        <v>111</v>
      </c>
      <c r="F18" s="549">
        <v>150</v>
      </c>
      <c r="G18" s="551"/>
      <c r="H18" s="270">
        <v>0.6</v>
      </c>
      <c r="I18" s="37">
        <v>0.6</v>
      </c>
      <c r="J18" s="48">
        <v>14.7</v>
      </c>
      <c r="K18" s="494">
        <v>70.5</v>
      </c>
      <c r="L18" s="270">
        <v>0.05</v>
      </c>
      <c r="M18" s="37">
        <v>0.03</v>
      </c>
      <c r="N18" s="37">
        <v>15</v>
      </c>
      <c r="O18" s="37">
        <v>0</v>
      </c>
      <c r="P18" s="48">
        <v>0</v>
      </c>
      <c r="Q18" s="270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29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6" t="s">
        <v>9</v>
      </c>
      <c r="E19" s="398" t="s">
        <v>77</v>
      </c>
      <c r="F19" s="735">
        <v>200</v>
      </c>
      <c r="G19" s="176"/>
      <c r="H19" s="249">
        <v>9.19</v>
      </c>
      <c r="I19" s="13">
        <v>5.64</v>
      </c>
      <c r="J19" s="23">
        <v>13.63</v>
      </c>
      <c r="K19" s="301">
        <v>141.18</v>
      </c>
      <c r="L19" s="259">
        <v>0.16</v>
      </c>
      <c r="M19" s="81">
        <v>0.08</v>
      </c>
      <c r="N19" s="81">
        <v>2.73</v>
      </c>
      <c r="O19" s="81">
        <v>110</v>
      </c>
      <c r="P19" s="82">
        <v>0</v>
      </c>
      <c r="Q19" s="259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7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30" t="s">
        <v>10</v>
      </c>
      <c r="E20" s="544" t="s">
        <v>124</v>
      </c>
      <c r="F20" s="550">
        <v>90</v>
      </c>
      <c r="G20" s="550"/>
      <c r="H20" s="318">
        <v>20.170000000000002</v>
      </c>
      <c r="I20" s="62">
        <v>20.309999999999999</v>
      </c>
      <c r="J20" s="118">
        <v>2.09</v>
      </c>
      <c r="K20" s="553">
        <v>274</v>
      </c>
      <c r="L20" s="318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18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62" t="s">
        <v>10</v>
      </c>
      <c r="E21" s="720" t="s">
        <v>142</v>
      </c>
      <c r="F21" s="573">
        <v>95</v>
      </c>
      <c r="G21" s="195"/>
      <c r="H21" s="346">
        <v>24.87</v>
      </c>
      <c r="I21" s="58">
        <v>21.09</v>
      </c>
      <c r="J21" s="59">
        <v>0.72</v>
      </c>
      <c r="K21" s="554">
        <v>290.5</v>
      </c>
      <c r="L21" s="346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6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7" t="s">
        <v>87</v>
      </c>
      <c r="E22" s="157" t="s">
        <v>54</v>
      </c>
      <c r="F22" s="135">
        <v>150</v>
      </c>
      <c r="G22" s="178"/>
      <c r="H22" s="390">
        <v>6.76</v>
      </c>
      <c r="I22" s="97">
        <v>3.93</v>
      </c>
      <c r="J22" s="98">
        <v>41.29</v>
      </c>
      <c r="K22" s="555">
        <v>227.48</v>
      </c>
      <c r="L22" s="249">
        <v>0.08</v>
      </c>
      <c r="M22" s="13">
        <v>0.03</v>
      </c>
      <c r="N22" s="13">
        <v>0</v>
      </c>
      <c r="O22" s="13">
        <v>10</v>
      </c>
      <c r="P22" s="23">
        <v>0.06</v>
      </c>
      <c r="Q22" s="249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0">
        <v>216</v>
      </c>
      <c r="D23" s="188" t="s">
        <v>18</v>
      </c>
      <c r="E23" s="226" t="s">
        <v>130</v>
      </c>
      <c r="F23" s="139">
        <v>200</v>
      </c>
      <c r="G23" s="686"/>
      <c r="H23" s="248">
        <v>0.25</v>
      </c>
      <c r="I23" s="15">
        <v>0</v>
      </c>
      <c r="J23" s="41">
        <v>12.73</v>
      </c>
      <c r="K23" s="199">
        <v>51.3</v>
      </c>
      <c r="L23" s="286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6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8">
        <v>1.52</v>
      </c>
      <c r="I24" s="15">
        <v>0.16</v>
      </c>
      <c r="J24" s="41">
        <v>9.84</v>
      </c>
      <c r="K24" s="268">
        <v>47</v>
      </c>
      <c r="L24" s="248">
        <v>0.02</v>
      </c>
      <c r="M24" s="17">
        <v>0.01</v>
      </c>
      <c r="N24" s="15">
        <v>0</v>
      </c>
      <c r="O24" s="15">
        <v>0</v>
      </c>
      <c r="P24" s="41">
        <v>0</v>
      </c>
      <c r="Q24" s="248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87" t="s">
        <v>15</v>
      </c>
      <c r="E25" s="157" t="s">
        <v>47</v>
      </c>
      <c r="F25" s="177">
        <v>20</v>
      </c>
      <c r="G25" s="177"/>
      <c r="H25" s="286">
        <v>1.32</v>
      </c>
      <c r="I25" s="20">
        <v>0.24</v>
      </c>
      <c r="J25" s="21">
        <v>8.0399999999999991</v>
      </c>
      <c r="K25" s="460">
        <v>39.6</v>
      </c>
      <c r="L25" s="286">
        <v>0.03</v>
      </c>
      <c r="M25" s="20">
        <v>0.02</v>
      </c>
      <c r="N25" s="20">
        <v>0</v>
      </c>
      <c r="O25" s="20">
        <v>0</v>
      </c>
      <c r="P25" s="21">
        <v>0</v>
      </c>
      <c r="Q25" s="286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26"/>
      <c r="D26" s="704"/>
      <c r="E26" s="434" t="s">
        <v>20</v>
      </c>
      <c r="F26" s="442">
        <f t="shared" ref="F26:X26" si="2">F18+F19+F20+F22+F23+F24+F25</f>
        <v>830</v>
      </c>
      <c r="G26" s="552"/>
      <c r="H26" s="208">
        <f t="shared" si="2"/>
        <v>39.81</v>
      </c>
      <c r="I26" s="22">
        <f t="shared" si="2"/>
        <v>30.879999999999995</v>
      </c>
      <c r="J26" s="117">
        <f t="shared" si="2"/>
        <v>102.32</v>
      </c>
      <c r="K26" s="488">
        <f t="shared" si="2"/>
        <v>851.06</v>
      </c>
      <c r="L26" s="208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8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6"/>
      <c r="C27" s="545"/>
      <c r="D27" s="703"/>
      <c r="E27" s="546" t="s">
        <v>20</v>
      </c>
      <c r="F27" s="490">
        <f t="shared" ref="F27:X27" si="3">F18+F19+F21+F22+F23+F24+F25</f>
        <v>835</v>
      </c>
      <c r="G27" s="489"/>
      <c r="H27" s="319">
        <f t="shared" si="3"/>
        <v>44.51</v>
      </c>
      <c r="I27" s="57">
        <f t="shared" si="3"/>
        <v>31.659999999999997</v>
      </c>
      <c r="J27" s="811">
        <f t="shared" si="3"/>
        <v>100.95000000000002</v>
      </c>
      <c r="K27" s="307">
        <f t="shared" si="3"/>
        <v>867.56</v>
      </c>
      <c r="L27" s="319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11">
        <f t="shared" si="3"/>
        <v>0.11</v>
      </c>
      <c r="Q27" s="319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5"/>
      <c r="C28" s="526"/>
      <c r="D28" s="704"/>
      <c r="E28" s="479" t="s">
        <v>21</v>
      </c>
      <c r="F28" s="442"/>
      <c r="G28" s="526"/>
      <c r="H28" s="208"/>
      <c r="I28" s="22"/>
      <c r="J28" s="117"/>
      <c r="K28" s="556">
        <f>K26/23.5</f>
        <v>36.215319148936167</v>
      </c>
      <c r="L28" s="208"/>
      <c r="M28" s="22"/>
      <c r="N28" s="22"/>
      <c r="O28" s="22"/>
      <c r="P28" s="117"/>
      <c r="Q28" s="208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47"/>
      <c r="D29" s="740"/>
      <c r="E29" s="444" t="s">
        <v>21</v>
      </c>
      <c r="F29" s="175"/>
      <c r="G29" s="548"/>
      <c r="H29" s="446"/>
      <c r="I29" s="447"/>
      <c r="J29" s="493"/>
      <c r="K29" s="557">
        <f>K27/23.5</f>
        <v>36.917446808510633</v>
      </c>
      <c r="L29" s="446"/>
      <c r="M29" s="447"/>
      <c r="N29" s="447"/>
      <c r="O29" s="447"/>
      <c r="P29" s="493"/>
      <c r="Q29" s="446"/>
      <c r="R29" s="447"/>
      <c r="S29" s="447"/>
      <c r="T29" s="447"/>
      <c r="U29" s="447"/>
      <c r="V29" s="447"/>
      <c r="W29" s="447"/>
      <c r="X29" s="448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70" t="s">
        <v>66</v>
      </c>
      <c r="B31" s="885"/>
      <c r="C31" s="671"/>
      <c r="D31" s="672"/>
      <c r="E31" s="25"/>
      <c r="F31" s="26"/>
      <c r="G31" s="11"/>
      <c r="H31" s="9"/>
      <c r="I31" s="11"/>
      <c r="J31" s="11"/>
    </row>
    <row r="32" spans="1:24" ht="18" x14ac:dyDescent="0.35">
      <c r="A32" s="673" t="s">
        <v>67</v>
      </c>
      <c r="B32" s="881"/>
      <c r="C32" s="674"/>
      <c r="D32" s="674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84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83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80"/>
      <c r="C4" s="677" t="s">
        <v>39</v>
      </c>
      <c r="D4" s="745"/>
      <c r="E4" s="746"/>
      <c r="F4" s="677"/>
      <c r="G4" s="677"/>
      <c r="H4" s="839" t="s">
        <v>22</v>
      </c>
      <c r="I4" s="840"/>
      <c r="J4" s="841"/>
      <c r="K4" s="747" t="s">
        <v>23</v>
      </c>
      <c r="L4" s="983" t="s">
        <v>24</v>
      </c>
      <c r="M4" s="984"/>
      <c r="N4" s="984"/>
      <c r="O4" s="984"/>
      <c r="P4" s="985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857"/>
      <c r="C5" s="110" t="s">
        <v>40</v>
      </c>
      <c r="D5" s="406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761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26.5" customHeight="1" x14ac:dyDescent="0.35">
      <c r="A6" s="111" t="s">
        <v>6</v>
      </c>
      <c r="B6" s="144"/>
      <c r="C6" s="586">
        <v>24</v>
      </c>
      <c r="D6" s="401" t="s">
        <v>19</v>
      </c>
      <c r="E6" s="684" t="s">
        <v>115</v>
      </c>
      <c r="F6" s="144">
        <v>150</v>
      </c>
      <c r="G6" s="684"/>
      <c r="H6" s="278">
        <v>0.6</v>
      </c>
      <c r="I6" s="39">
        <v>0.6</v>
      </c>
      <c r="J6" s="42">
        <v>14.7</v>
      </c>
      <c r="K6" s="538">
        <v>70.5</v>
      </c>
      <c r="L6" s="270">
        <v>0.05</v>
      </c>
      <c r="M6" s="47">
        <v>0.03</v>
      </c>
      <c r="N6" s="37">
        <v>15</v>
      </c>
      <c r="O6" s="37">
        <v>0</v>
      </c>
      <c r="P6" s="229">
        <v>0</v>
      </c>
      <c r="Q6" s="270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9">
        <v>0.01</v>
      </c>
    </row>
    <row r="7" spans="1:24" s="36" customFormat="1" ht="39.75" customHeight="1" x14ac:dyDescent="0.35">
      <c r="A7" s="149"/>
      <c r="B7" s="140"/>
      <c r="C7" s="140">
        <v>197</v>
      </c>
      <c r="D7" s="587" t="s">
        <v>19</v>
      </c>
      <c r="E7" s="226" t="s">
        <v>177</v>
      </c>
      <c r="F7" s="601">
        <v>50</v>
      </c>
      <c r="G7" s="266"/>
      <c r="H7" s="248">
        <v>4.84</v>
      </c>
      <c r="I7" s="15">
        <v>4.43</v>
      </c>
      <c r="J7" s="18">
        <v>9.8699999999999992</v>
      </c>
      <c r="K7" s="202">
        <v>99.54</v>
      </c>
      <c r="L7" s="459">
        <v>0.03</v>
      </c>
      <c r="M7" s="248">
        <v>0.05</v>
      </c>
      <c r="N7" s="15">
        <v>1.54</v>
      </c>
      <c r="O7" s="15">
        <v>40</v>
      </c>
      <c r="P7" s="18">
        <v>0.14000000000000001</v>
      </c>
      <c r="Q7" s="248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81">
        <v>69</v>
      </c>
      <c r="D8" s="158" t="s">
        <v>62</v>
      </c>
      <c r="E8" s="297" t="s">
        <v>170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56">
        <v>342.12</v>
      </c>
      <c r="L8" s="248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8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6"/>
      <c r="H9" s="248">
        <v>0.04</v>
      </c>
      <c r="I9" s="15">
        <v>0</v>
      </c>
      <c r="J9" s="41">
        <v>7.4</v>
      </c>
      <c r="K9" s="269">
        <v>30.26</v>
      </c>
      <c r="L9" s="248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6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56">
        <v>52.4</v>
      </c>
      <c r="L10" s="248">
        <v>0.02</v>
      </c>
      <c r="M10" s="17">
        <v>0.01</v>
      </c>
      <c r="N10" s="15">
        <v>0</v>
      </c>
      <c r="O10" s="15">
        <v>0</v>
      </c>
      <c r="P10" s="18">
        <v>0</v>
      </c>
      <c r="Q10" s="248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04"/>
      <c r="D11" s="219"/>
      <c r="E11" s="164" t="s">
        <v>20</v>
      </c>
      <c r="F11" s="281">
        <f>F6+F7+F8+F9+F10</f>
        <v>570</v>
      </c>
      <c r="G11" s="712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18">
        <f t="shared" si="0"/>
        <v>594.82000000000005</v>
      </c>
      <c r="L11" s="286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80"/>
      <c r="D12" s="402"/>
      <c r="E12" s="165" t="s">
        <v>21</v>
      </c>
      <c r="F12" s="143"/>
      <c r="G12" s="482"/>
      <c r="H12" s="216"/>
      <c r="I12" s="160"/>
      <c r="J12" s="230"/>
      <c r="K12" s="919">
        <f>K11/23.5</f>
        <v>25.311489361702129</v>
      </c>
      <c r="L12" s="255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7"/>
      <c r="C13" s="586">
        <v>133</v>
      </c>
      <c r="D13" s="401" t="s">
        <v>19</v>
      </c>
      <c r="E13" s="684" t="s">
        <v>141</v>
      </c>
      <c r="F13" s="549">
        <v>60</v>
      </c>
      <c r="G13" s="750"/>
      <c r="H13" s="278">
        <v>1.24</v>
      </c>
      <c r="I13" s="39">
        <v>0.21</v>
      </c>
      <c r="J13" s="40">
        <v>6.12</v>
      </c>
      <c r="K13" s="329">
        <v>31.32</v>
      </c>
      <c r="L13" s="298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298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81">
        <v>35</v>
      </c>
      <c r="D14" s="213" t="s">
        <v>97</v>
      </c>
      <c r="E14" s="166" t="s">
        <v>94</v>
      </c>
      <c r="F14" s="235">
        <v>200</v>
      </c>
      <c r="G14" s="177"/>
      <c r="H14" s="249">
        <v>4.91</v>
      </c>
      <c r="I14" s="13">
        <v>9.9600000000000009</v>
      </c>
      <c r="J14" s="43">
        <v>9.02</v>
      </c>
      <c r="K14" s="107">
        <v>146.41</v>
      </c>
      <c r="L14" s="248">
        <v>0.04</v>
      </c>
      <c r="M14" s="15">
        <v>0.03</v>
      </c>
      <c r="N14" s="15">
        <v>0.75</v>
      </c>
      <c r="O14" s="15">
        <v>120</v>
      </c>
      <c r="P14" s="18">
        <v>0</v>
      </c>
      <c r="Q14" s="248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81">
        <v>148</v>
      </c>
      <c r="D15" s="158" t="s">
        <v>10</v>
      </c>
      <c r="E15" s="187" t="s">
        <v>135</v>
      </c>
      <c r="F15" s="235">
        <v>90</v>
      </c>
      <c r="G15" s="177"/>
      <c r="H15" s="286">
        <v>19.52</v>
      </c>
      <c r="I15" s="20">
        <v>10.17</v>
      </c>
      <c r="J15" s="46">
        <v>5.89</v>
      </c>
      <c r="K15" s="285">
        <v>193.12</v>
      </c>
      <c r="L15" s="248">
        <v>0.11</v>
      </c>
      <c r="M15" s="17">
        <v>0.16</v>
      </c>
      <c r="N15" s="15">
        <v>1.57</v>
      </c>
      <c r="O15" s="15">
        <v>300</v>
      </c>
      <c r="P15" s="41">
        <v>0.44</v>
      </c>
      <c r="Q15" s="248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16">
        <v>50</v>
      </c>
      <c r="D16" s="184" t="s">
        <v>64</v>
      </c>
      <c r="E16" s="530" t="s">
        <v>95</v>
      </c>
      <c r="F16" s="191">
        <v>150</v>
      </c>
      <c r="G16" s="550"/>
      <c r="H16" s="559">
        <v>3.28</v>
      </c>
      <c r="I16" s="531">
        <v>7.81</v>
      </c>
      <c r="J16" s="560">
        <v>21.57</v>
      </c>
      <c r="K16" s="561">
        <v>170.22</v>
      </c>
      <c r="L16" s="318">
        <v>0.13</v>
      </c>
      <c r="M16" s="62">
        <v>0.11</v>
      </c>
      <c r="N16" s="62">
        <v>11.16</v>
      </c>
      <c r="O16" s="62">
        <v>50</v>
      </c>
      <c r="P16" s="118">
        <v>0.15</v>
      </c>
      <c r="Q16" s="318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57">
        <v>51</v>
      </c>
      <c r="D17" s="958" t="s">
        <v>64</v>
      </c>
      <c r="E17" s="959" t="s">
        <v>152</v>
      </c>
      <c r="F17" s="960">
        <v>150</v>
      </c>
      <c r="G17" s="961"/>
      <c r="H17" s="962">
        <v>3.33</v>
      </c>
      <c r="I17" s="963">
        <v>3.81</v>
      </c>
      <c r="J17" s="964">
        <v>26.04</v>
      </c>
      <c r="K17" s="965">
        <v>151.12</v>
      </c>
      <c r="L17" s="962">
        <v>0.15</v>
      </c>
      <c r="M17" s="963">
        <v>0.1</v>
      </c>
      <c r="N17" s="963">
        <v>14.03</v>
      </c>
      <c r="O17" s="963">
        <v>20</v>
      </c>
      <c r="P17" s="964">
        <v>0.06</v>
      </c>
      <c r="Q17" s="962">
        <v>20.11</v>
      </c>
      <c r="R17" s="963">
        <v>90.58</v>
      </c>
      <c r="S17" s="963">
        <v>35.68</v>
      </c>
      <c r="T17" s="963">
        <v>1.45</v>
      </c>
      <c r="U17" s="963">
        <v>830.41</v>
      </c>
      <c r="V17" s="963">
        <v>8.0000000000000002E-3</v>
      </c>
      <c r="W17" s="963">
        <v>1E-3</v>
      </c>
      <c r="X17" s="966">
        <v>0.05</v>
      </c>
    </row>
    <row r="18" spans="1:24" s="16" customFormat="1" ht="33.75" customHeight="1" x14ac:dyDescent="0.35">
      <c r="A18" s="113"/>
      <c r="B18" s="139"/>
      <c r="C18" s="581">
        <v>107</v>
      </c>
      <c r="D18" s="213" t="s">
        <v>18</v>
      </c>
      <c r="E18" s="166" t="s">
        <v>96</v>
      </c>
      <c r="F18" s="235">
        <v>200</v>
      </c>
      <c r="G18" s="600"/>
      <c r="H18" s="248">
        <v>0.6</v>
      </c>
      <c r="I18" s="15">
        <v>0.2</v>
      </c>
      <c r="J18" s="41">
        <v>23.6</v>
      </c>
      <c r="K18" s="268">
        <v>104</v>
      </c>
      <c r="L18" s="248">
        <v>0.02</v>
      </c>
      <c r="M18" s="15">
        <v>0.02</v>
      </c>
      <c r="N18" s="15">
        <v>171</v>
      </c>
      <c r="O18" s="15">
        <v>20</v>
      </c>
      <c r="P18" s="18">
        <v>0</v>
      </c>
      <c r="Q18" s="248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8">
        <v>1.52</v>
      </c>
      <c r="I19" s="15">
        <v>0.16</v>
      </c>
      <c r="J19" s="41">
        <v>9.84</v>
      </c>
      <c r="K19" s="268">
        <v>47</v>
      </c>
      <c r="L19" s="248">
        <v>0.02</v>
      </c>
      <c r="M19" s="17">
        <v>0.01</v>
      </c>
      <c r="N19" s="15">
        <v>0</v>
      </c>
      <c r="O19" s="15">
        <v>0</v>
      </c>
      <c r="P19" s="41">
        <v>0</v>
      </c>
      <c r="Q19" s="248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6">
        <v>1.32</v>
      </c>
      <c r="I20" s="20">
        <v>0.24</v>
      </c>
      <c r="J20" s="21">
        <v>8.0399999999999991</v>
      </c>
      <c r="K20" s="460">
        <v>39.6</v>
      </c>
      <c r="L20" s="286">
        <v>0.03</v>
      </c>
      <c r="M20" s="20">
        <v>0.02</v>
      </c>
      <c r="N20" s="20">
        <v>0</v>
      </c>
      <c r="O20" s="20">
        <v>0</v>
      </c>
      <c r="P20" s="21">
        <v>0</v>
      </c>
      <c r="Q20" s="286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32"/>
      <c r="D21" s="775"/>
      <c r="E21" s="434" t="s">
        <v>20</v>
      </c>
      <c r="F21" s="441">
        <f>F13+F14+F15+F16+F18+F19+F20</f>
        <v>740</v>
      </c>
      <c r="G21" s="552"/>
      <c r="H21" s="208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2">
        <f t="shared" si="1"/>
        <v>731.67000000000007</v>
      </c>
      <c r="L21" s="208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8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08"/>
      <c r="D22" s="774"/>
      <c r="E22" s="546" t="s">
        <v>20</v>
      </c>
      <c r="F22" s="305">
        <f>F13+F14+F15+F17+F18+F19+F20</f>
        <v>740</v>
      </c>
      <c r="G22" s="489"/>
      <c r="H22" s="319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0">
        <f t="shared" si="2"/>
        <v>712.57</v>
      </c>
      <c r="L22" s="319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11">
        <f t="shared" si="2"/>
        <v>0.5</v>
      </c>
      <c r="Q22" s="319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32"/>
      <c r="D23" s="775"/>
      <c r="E23" s="479" t="s">
        <v>21</v>
      </c>
      <c r="F23" s="441"/>
      <c r="G23" s="526"/>
      <c r="H23" s="208"/>
      <c r="I23" s="22"/>
      <c r="J23" s="64"/>
      <c r="K23" s="562">
        <f>K21/23.5</f>
        <v>31.13489361702128</v>
      </c>
      <c r="L23" s="208"/>
      <c r="M23" s="22"/>
      <c r="N23" s="22"/>
      <c r="O23" s="22"/>
      <c r="P23" s="117"/>
      <c r="Q23" s="208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19"/>
      <c r="D24" s="738"/>
      <c r="E24" s="444" t="s">
        <v>21</v>
      </c>
      <c r="F24" s="194"/>
      <c r="G24" s="548"/>
      <c r="H24" s="446"/>
      <c r="I24" s="447"/>
      <c r="J24" s="448"/>
      <c r="K24" s="449">
        <f>K22/23.5</f>
        <v>30.32212765957447</v>
      </c>
      <c r="L24" s="446"/>
      <c r="M24" s="447"/>
      <c r="N24" s="447"/>
      <c r="O24" s="447"/>
      <c r="P24" s="493"/>
      <c r="Q24" s="446"/>
      <c r="R24" s="447"/>
      <c r="S24" s="447"/>
      <c r="T24" s="447"/>
      <c r="U24" s="447"/>
      <c r="V24" s="447"/>
      <c r="W24" s="447"/>
      <c r="X24" s="448"/>
    </row>
    <row r="25" spans="1:24" x14ac:dyDescent="0.35">
      <c r="A25" s="2"/>
      <c r="C25" s="221"/>
      <c r="D25" s="28"/>
      <c r="E25" s="28"/>
      <c r="F25" s="28"/>
      <c r="G25" s="222"/>
      <c r="H25" s="223"/>
      <c r="I25" s="222"/>
      <c r="J25" s="28"/>
      <c r="K25" s="224"/>
      <c r="L25" s="28"/>
      <c r="M25" s="28"/>
      <c r="N25" s="28"/>
      <c r="O25" s="225"/>
      <c r="P25" s="225"/>
      <c r="Q25" s="225"/>
      <c r="R25" s="225"/>
      <c r="S25" s="225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70" t="s">
        <v>66</v>
      </c>
      <c r="B27" s="885"/>
      <c r="C27" s="671"/>
      <c r="D27" s="672"/>
      <c r="E27" s="25"/>
      <c r="F27" s="26"/>
      <c r="G27" s="11"/>
      <c r="H27" s="11"/>
      <c r="I27" s="11"/>
      <c r="J27" s="11"/>
    </row>
    <row r="28" spans="1:24" ht="18" x14ac:dyDescent="0.35">
      <c r="A28" s="673" t="s">
        <v>67</v>
      </c>
      <c r="B28" s="881"/>
      <c r="C28" s="674"/>
      <c r="D28" s="674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80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79"/>
      <c r="C2" s="240"/>
      <c r="D2" s="240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1"/>
      <c r="D3" s="24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29"/>
      <c r="C4" s="675" t="s">
        <v>39</v>
      </c>
      <c r="D4" s="239"/>
      <c r="E4" s="727"/>
      <c r="F4" s="675"/>
      <c r="G4" s="677"/>
      <c r="H4" s="839" t="s">
        <v>22</v>
      </c>
      <c r="I4" s="840"/>
      <c r="J4" s="841"/>
      <c r="K4" s="781" t="s">
        <v>23</v>
      </c>
      <c r="L4" s="979" t="s">
        <v>24</v>
      </c>
      <c r="M4" s="980"/>
      <c r="N4" s="998"/>
      <c r="O4" s="998"/>
      <c r="P4" s="999"/>
      <c r="Q4" s="979" t="s">
        <v>25</v>
      </c>
      <c r="R4" s="980"/>
      <c r="S4" s="980"/>
      <c r="T4" s="980"/>
      <c r="U4" s="980"/>
      <c r="V4" s="980"/>
      <c r="W4" s="980"/>
      <c r="X4" s="981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3" t="s">
        <v>41</v>
      </c>
      <c r="E5" s="515" t="s">
        <v>38</v>
      </c>
      <c r="F5" s="133" t="s">
        <v>26</v>
      </c>
      <c r="G5" s="110" t="s">
        <v>37</v>
      </c>
      <c r="H5" s="515" t="s">
        <v>27</v>
      </c>
      <c r="I5" s="505" t="s">
        <v>28</v>
      </c>
      <c r="J5" s="515" t="s">
        <v>29</v>
      </c>
      <c r="K5" s="782" t="s">
        <v>30</v>
      </c>
      <c r="L5" s="133" t="s">
        <v>31</v>
      </c>
      <c r="M5" s="505" t="s">
        <v>117</v>
      </c>
      <c r="N5" s="104" t="s">
        <v>32</v>
      </c>
      <c r="O5" s="858" t="s">
        <v>118</v>
      </c>
      <c r="P5" s="809" t="s">
        <v>119</v>
      </c>
      <c r="Q5" s="133" t="s">
        <v>33</v>
      </c>
      <c r="R5" s="505" t="s">
        <v>34</v>
      </c>
      <c r="S5" s="104" t="s">
        <v>35</v>
      </c>
      <c r="T5" s="505" t="s">
        <v>36</v>
      </c>
      <c r="U5" s="104" t="s">
        <v>120</v>
      </c>
      <c r="V5" s="505" t="s">
        <v>121</v>
      </c>
      <c r="W5" s="104" t="s">
        <v>122</v>
      </c>
      <c r="X5" s="505" t="s">
        <v>123</v>
      </c>
    </row>
    <row r="6" spans="1:24" s="16" customFormat="1" ht="26.5" customHeight="1" x14ac:dyDescent="0.35">
      <c r="A6" s="111" t="s">
        <v>6</v>
      </c>
      <c r="B6" s="162"/>
      <c r="C6" s="279">
        <v>1</v>
      </c>
      <c r="D6" s="137" t="s">
        <v>19</v>
      </c>
      <c r="E6" s="760" t="s">
        <v>12</v>
      </c>
      <c r="F6" s="425">
        <v>15</v>
      </c>
      <c r="G6" s="228"/>
      <c r="H6" s="350">
        <v>3.48</v>
      </c>
      <c r="I6" s="49">
        <v>4.43</v>
      </c>
      <c r="J6" s="50">
        <v>0</v>
      </c>
      <c r="K6" s="428">
        <v>54.6</v>
      </c>
      <c r="L6" s="465">
        <v>0.01</v>
      </c>
      <c r="M6" s="386">
        <v>0.05</v>
      </c>
      <c r="N6" s="386">
        <v>0.1</v>
      </c>
      <c r="O6" s="386">
        <v>40</v>
      </c>
      <c r="P6" s="387">
        <v>0.14000000000000001</v>
      </c>
      <c r="Q6" s="465">
        <v>132</v>
      </c>
      <c r="R6" s="386">
        <v>75</v>
      </c>
      <c r="S6" s="386">
        <v>5.25</v>
      </c>
      <c r="T6" s="386">
        <v>0.15</v>
      </c>
      <c r="U6" s="386">
        <v>13.2</v>
      </c>
      <c r="V6" s="386">
        <v>0</v>
      </c>
      <c r="W6" s="386">
        <v>0</v>
      </c>
      <c r="X6" s="466">
        <v>0</v>
      </c>
    </row>
    <row r="7" spans="1:24" s="16" customFormat="1" ht="26.5" customHeight="1" x14ac:dyDescent="0.35">
      <c r="A7" s="111"/>
      <c r="B7" s="620" t="s">
        <v>74</v>
      </c>
      <c r="C7" s="173">
        <v>259</v>
      </c>
      <c r="D7" s="530" t="s">
        <v>10</v>
      </c>
      <c r="E7" s="371" t="s">
        <v>183</v>
      </c>
      <c r="F7" s="709">
        <v>105</v>
      </c>
      <c r="G7" s="566"/>
      <c r="H7" s="613">
        <v>12.38</v>
      </c>
      <c r="I7" s="431">
        <v>10.59</v>
      </c>
      <c r="J7" s="432">
        <v>16.84</v>
      </c>
      <c r="K7" s="433">
        <v>167.46</v>
      </c>
      <c r="L7" s="430">
        <v>0.04</v>
      </c>
      <c r="M7" s="431">
        <v>0.05</v>
      </c>
      <c r="N7" s="431">
        <v>2.88</v>
      </c>
      <c r="O7" s="431">
        <v>70</v>
      </c>
      <c r="P7" s="491">
        <v>0.02</v>
      </c>
      <c r="Q7" s="430">
        <v>12.7</v>
      </c>
      <c r="R7" s="431">
        <v>145.38999999999999</v>
      </c>
      <c r="S7" s="626">
        <v>71.95</v>
      </c>
      <c r="T7" s="431">
        <v>1.22</v>
      </c>
      <c r="U7" s="431" t="s">
        <v>179</v>
      </c>
      <c r="V7" s="431">
        <v>6.0000000000000001E-3</v>
      </c>
      <c r="W7" s="431">
        <v>7.0000000000000001E-3</v>
      </c>
      <c r="X7" s="432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1">
        <v>15.77</v>
      </c>
      <c r="I8" s="58">
        <v>13.36</v>
      </c>
      <c r="J8" s="75">
        <v>1.61</v>
      </c>
      <c r="K8" s="344">
        <v>190.47</v>
      </c>
      <c r="L8" s="346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6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79">
        <v>64</v>
      </c>
      <c r="D9" s="137" t="s">
        <v>49</v>
      </c>
      <c r="E9" s="372" t="s">
        <v>72</v>
      </c>
      <c r="F9" s="698">
        <v>150</v>
      </c>
      <c r="G9" s="235"/>
      <c r="H9" s="218">
        <v>6.76</v>
      </c>
      <c r="I9" s="81">
        <v>3.93</v>
      </c>
      <c r="J9" s="217">
        <v>41.29</v>
      </c>
      <c r="K9" s="389">
        <v>227.48</v>
      </c>
      <c r="L9" s="259">
        <v>0.08</v>
      </c>
      <c r="M9" s="81">
        <v>0.03</v>
      </c>
      <c r="N9" s="81">
        <v>0</v>
      </c>
      <c r="O9" s="81">
        <v>10</v>
      </c>
      <c r="P9" s="82">
        <v>0.06</v>
      </c>
      <c r="Q9" s="259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7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6" t="s">
        <v>17</v>
      </c>
      <c r="F10" s="293">
        <v>200</v>
      </c>
      <c r="G10" s="193"/>
      <c r="H10" s="17">
        <v>0.37</v>
      </c>
      <c r="I10" s="15">
        <v>0</v>
      </c>
      <c r="J10" s="41">
        <v>14.85</v>
      </c>
      <c r="K10" s="269">
        <v>59.48</v>
      </c>
      <c r="L10" s="248">
        <v>0</v>
      </c>
      <c r="M10" s="15">
        <v>0</v>
      </c>
      <c r="N10" s="15">
        <v>0</v>
      </c>
      <c r="O10" s="15">
        <v>0</v>
      </c>
      <c r="P10" s="18">
        <v>0</v>
      </c>
      <c r="Q10" s="248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28">
        <v>58.75</v>
      </c>
      <c r="L11" s="286">
        <v>0.03</v>
      </c>
      <c r="M11" s="20">
        <v>0.01</v>
      </c>
      <c r="N11" s="20">
        <v>0</v>
      </c>
      <c r="O11" s="20">
        <v>0</v>
      </c>
      <c r="P11" s="21">
        <v>0</v>
      </c>
      <c r="Q11" s="286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79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28">
        <v>39.6</v>
      </c>
      <c r="L12" s="286">
        <v>0.03</v>
      </c>
      <c r="M12" s="20">
        <v>0.02</v>
      </c>
      <c r="N12" s="20">
        <v>0</v>
      </c>
      <c r="O12" s="20">
        <v>0</v>
      </c>
      <c r="P12" s="21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4" t="s">
        <v>20</v>
      </c>
      <c r="F13" s="478">
        <f>F6+F7+F9+F10+F11+F12</f>
        <v>515</v>
      </c>
      <c r="G13" s="306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78">
        <f t="shared" si="0"/>
        <v>607.37</v>
      </c>
      <c r="L13" s="208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8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33"/>
      <c r="D14" s="570"/>
      <c r="E14" s="439" t="s">
        <v>20</v>
      </c>
      <c r="F14" s="490">
        <f>F6+F8+F9+F10+F11+F12</f>
        <v>500</v>
      </c>
      <c r="G14" s="305"/>
      <c r="H14" s="590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0">
        <f t="shared" si="1"/>
        <v>630.38</v>
      </c>
      <c r="L14" s="319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11">
        <f t="shared" si="1"/>
        <v>0.21000000000000002</v>
      </c>
      <c r="Q14" s="319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17"/>
      <c r="D15" s="567"/>
      <c r="E15" s="434" t="s">
        <v>21</v>
      </c>
      <c r="F15" s="442"/>
      <c r="G15" s="441"/>
      <c r="H15" s="53"/>
      <c r="I15" s="22"/>
      <c r="J15" s="64"/>
      <c r="K15" s="562">
        <f>K13/23.5</f>
        <v>25.845531914893616</v>
      </c>
      <c r="L15" s="208"/>
      <c r="M15" s="22"/>
      <c r="N15" s="22"/>
      <c r="O15" s="22"/>
      <c r="P15" s="117"/>
      <c r="Q15" s="208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48"/>
      <c r="D16" s="181"/>
      <c r="E16" s="444" t="s">
        <v>21</v>
      </c>
      <c r="F16" s="175"/>
      <c r="G16" s="194"/>
      <c r="H16" s="618"/>
      <c r="I16" s="171"/>
      <c r="J16" s="172"/>
      <c r="K16" s="409">
        <f>K14/23.5</f>
        <v>26.824680851063828</v>
      </c>
      <c r="L16" s="320"/>
      <c r="M16" s="171"/>
      <c r="N16" s="171"/>
      <c r="O16" s="171"/>
      <c r="P16" s="196"/>
      <c r="Q16" s="320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29" t="s">
        <v>19</v>
      </c>
      <c r="E17" s="614" t="s">
        <v>50</v>
      </c>
      <c r="F17" s="367">
        <v>150</v>
      </c>
      <c r="G17" s="783"/>
      <c r="H17" s="47">
        <v>0.6</v>
      </c>
      <c r="I17" s="37">
        <v>0.45</v>
      </c>
      <c r="J17" s="229">
        <v>15.45</v>
      </c>
      <c r="K17" s="329">
        <v>70.5</v>
      </c>
      <c r="L17" s="270">
        <v>0.03</v>
      </c>
      <c r="M17" s="37">
        <v>0.05</v>
      </c>
      <c r="N17" s="37">
        <v>7.5</v>
      </c>
      <c r="O17" s="37">
        <v>0</v>
      </c>
      <c r="P17" s="48">
        <v>0</v>
      </c>
      <c r="Q17" s="278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16">
        <v>330</v>
      </c>
      <c r="D18" s="168" t="s">
        <v>190</v>
      </c>
      <c r="E18" s="565" t="s">
        <v>191</v>
      </c>
      <c r="F18" s="666">
        <v>210</v>
      </c>
      <c r="G18" s="666"/>
      <c r="H18" s="430">
        <v>10.47</v>
      </c>
      <c r="I18" s="431">
        <v>12.98</v>
      </c>
      <c r="J18" s="432">
        <v>19.149999999999999</v>
      </c>
      <c r="K18" s="433">
        <v>236.13</v>
      </c>
      <c r="L18" s="318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18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07">
        <v>37</v>
      </c>
      <c r="D19" s="535" t="s">
        <v>9</v>
      </c>
      <c r="E19" s="314" t="s">
        <v>106</v>
      </c>
      <c r="F19" s="564">
        <v>200</v>
      </c>
      <c r="G19" s="462"/>
      <c r="H19" s="346">
        <v>5.78</v>
      </c>
      <c r="I19" s="58">
        <v>5.5</v>
      </c>
      <c r="J19" s="75">
        <v>10.8</v>
      </c>
      <c r="K19" s="252">
        <v>115.7</v>
      </c>
      <c r="L19" s="346">
        <v>7.0000000000000007E-2</v>
      </c>
      <c r="M19" s="251">
        <v>7.0000000000000007E-2</v>
      </c>
      <c r="N19" s="58">
        <v>5.69</v>
      </c>
      <c r="O19" s="58">
        <v>110</v>
      </c>
      <c r="P19" s="75">
        <v>0</v>
      </c>
      <c r="Q19" s="346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4" t="s">
        <v>10</v>
      </c>
      <c r="E20" s="751" t="s">
        <v>91</v>
      </c>
      <c r="F20" s="784">
        <v>90</v>
      </c>
      <c r="G20" s="669"/>
      <c r="H20" s="77">
        <v>18.13</v>
      </c>
      <c r="I20" s="13">
        <v>17.05</v>
      </c>
      <c r="J20" s="43">
        <v>3.69</v>
      </c>
      <c r="K20" s="107">
        <v>240.96</v>
      </c>
      <c r="L20" s="390">
        <v>0.06</v>
      </c>
      <c r="M20" s="96">
        <v>0.13</v>
      </c>
      <c r="N20" s="97">
        <v>1.06</v>
      </c>
      <c r="O20" s="97">
        <v>0</v>
      </c>
      <c r="P20" s="98">
        <v>0</v>
      </c>
      <c r="Q20" s="390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19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5">
        <v>191.49</v>
      </c>
      <c r="L21" s="286">
        <v>0.03</v>
      </c>
      <c r="M21" s="20">
        <v>0.02</v>
      </c>
      <c r="N21" s="20">
        <v>0</v>
      </c>
      <c r="O21" s="20">
        <v>20</v>
      </c>
      <c r="P21" s="21">
        <v>0.09</v>
      </c>
      <c r="Q21" s="286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4" t="s">
        <v>18</v>
      </c>
      <c r="E22" s="668" t="s">
        <v>69</v>
      </c>
      <c r="F22" s="784">
        <v>200</v>
      </c>
      <c r="G22" s="669"/>
      <c r="H22" s="248">
        <v>0.64</v>
      </c>
      <c r="I22" s="15">
        <v>0.25</v>
      </c>
      <c r="J22" s="41">
        <v>16.059999999999999</v>
      </c>
      <c r="K22" s="268">
        <v>79.849999999999994</v>
      </c>
      <c r="L22" s="248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89">
        <v>119</v>
      </c>
      <c r="D23" s="137" t="s">
        <v>55</v>
      </c>
      <c r="E23" s="219" t="s">
        <v>55</v>
      </c>
      <c r="F23" s="193">
        <v>20</v>
      </c>
      <c r="G23" s="135"/>
      <c r="H23" s="248">
        <v>1.52</v>
      </c>
      <c r="I23" s="15">
        <v>0.16</v>
      </c>
      <c r="J23" s="41">
        <v>9.84</v>
      </c>
      <c r="K23" s="268">
        <v>47</v>
      </c>
      <c r="L23" s="248">
        <v>0.02</v>
      </c>
      <c r="M23" s="17">
        <v>0.01</v>
      </c>
      <c r="N23" s="15">
        <v>0</v>
      </c>
      <c r="O23" s="15">
        <v>0</v>
      </c>
      <c r="P23" s="41">
        <v>0</v>
      </c>
      <c r="Q23" s="248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89">
        <v>120</v>
      </c>
      <c r="D24" s="137" t="s">
        <v>47</v>
      </c>
      <c r="E24" s="219" t="s">
        <v>47</v>
      </c>
      <c r="F24" s="177">
        <v>20</v>
      </c>
      <c r="G24" s="177"/>
      <c r="H24" s="286">
        <v>1.32</v>
      </c>
      <c r="I24" s="20">
        <v>0.24</v>
      </c>
      <c r="J24" s="21">
        <v>8.0399999999999991</v>
      </c>
      <c r="K24" s="460">
        <v>39.6</v>
      </c>
      <c r="L24" s="286">
        <v>0.03</v>
      </c>
      <c r="M24" s="20">
        <v>0.02</v>
      </c>
      <c r="N24" s="20">
        <v>0</v>
      </c>
      <c r="O24" s="20">
        <v>0</v>
      </c>
      <c r="P24" s="21">
        <v>0</v>
      </c>
      <c r="Q24" s="286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17"/>
      <c r="D25" s="567"/>
      <c r="E25" s="568" t="s">
        <v>20</v>
      </c>
      <c r="F25" s="552">
        <f>F17+F18+F20+F21+F22+F23+F24</f>
        <v>840</v>
      </c>
      <c r="G25" s="441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2">
        <f t="shared" si="2"/>
        <v>905.53000000000009</v>
      </c>
      <c r="L25" s="208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8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6" t="s">
        <v>76</v>
      </c>
      <c r="C26" s="533"/>
      <c r="D26" s="570"/>
      <c r="E26" s="571" t="s">
        <v>20</v>
      </c>
      <c r="F26" s="489">
        <f>F17+F19+F20+F21+F22+F23+F24</f>
        <v>830</v>
      </c>
      <c r="G26" s="305"/>
      <c r="H26" s="590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0">
        <f t="shared" si="3"/>
        <v>785.1</v>
      </c>
      <c r="L26" s="319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11">
        <f t="shared" si="3"/>
        <v>0.09</v>
      </c>
      <c r="Q26" s="319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5" t="s">
        <v>74</v>
      </c>
      <c r="C27" s="517"/>
      <c r="D27" s="567"/>
      <c r="E27" s="569" t="s">
        <v>21</v>
      </c>
      <c r="F27" s="552"/>
      <c r="G27" s="441"/>
      <c r="H27" s="53"/>
      <c r="I27" s="22"/>
      <c r="J27" s="64"/>
      <c r="K27" s="523">
        <f>K25/23.5</f>
        <v>38.533191489361705</v>
      </c>
      <c r="L27" s="208"/>
      <c r="M27" s="22"/>
      <c r="N27" s="22"/>
      <c r="O27" s="22"/>
      <c r="P27" s="117"/>
      <c r="Q27" s="208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72" t="s">
        <v>21</v>
      </c>
      <c r="F28" s="548"/>
      <c r="G28" s="194"/>
      <c r="H28" s="509"/>
      <c r="I28" s="447"/>
      <c r="J28" s="448"/>
      <c r="K28" s="577">
        <f>K26/23.5</f>
        <v>33.408510638297876</v>
      </c>
      <c r="L28" s="446"/>
      <c r="M28" s="447"/>
      <c r="N28" s="447"/>
      <c r="O28" s="447"/>
      <c r="P28" s="493"/>
      <c r="Q28" s="446"/>
      <c r="R28" s="447"/>
      <c r="S28" s="447"/>
      <c r="T28" s="447"/>
      <c r="U28" s="447"/>
      <c r="V28" s="447"/>
      <c r="W28" s="447"/>
      <c r="X28" s="448"/>
    </row>
    <row r="29" spans="1:24" ht="15.5" x14ac:dyDescent="0.35">
      <c r="A29" s="9"/>
      <c r="B29" s="873"/>
      <c r="C29" s="237"/>
      <c r="D29" s="237"/>
      <c r="E29" s="28"/>
      <c r="F29" s="28"/>
      <c r="G29" s="28"/>
      <c r="H29" s="223"/>
      <c r="I29" s="222"/>
      <c r="J29" s="28"/>
      <c r="K29" s="224"/>
      <c r="L29" s="28"/>
      <c r="M29" s="28"/>
      <c r="N29" s="28"/>
      <c r="O29" s="225"/>
      <c r="P29" s="225"/>
      <c r="Q29" s="225"/>
      <c r="R29" s="225"/>
      <c r="S29" s="225"/>
    </row>
    <row r="30" spans="1:24" x14ac:dyDescent="0.35">
      <c r="L30" s="506"/>
    </row>
    <row r="31" spans="1:24" x14ac:dyDescent="0.35">
      <c r="A31" s="670" t="s">
        <v>66</v>
      </c>
      <c r="B31" s="885"/>
      <c r="C31" s="671"/>
      <c r="D31" s="672"/>
    </row>
    <row r="32" spans="1:24" x14ac:dyDescent="0.35">
      <c r="A32" s="673" t="s">
        <v>67</v>
      </c>
      <c r="B32" s="881"/>
      <c r="C32" s="674"/>
      <c r="D32" s="67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80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79"/>
      <c r="C2" s="240"/>
      <c r="D2" s="242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1"/>
      <c r="D3" s="24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29"/>
      <c r="C4" s="676" t="s">
        <v>39</v>
      </c>
      <c r="D4" s="261"/>
      <c r="E4" s="727"/>
      <c r="F4" s="677"/>
      <c r="G4" s="676"/>
      <c r="H4" s="848" t="s">
        <v>22</v>
      </c>
      <c r="I4" s="849"/>
      <c r="J4" s="850"/>
      <c r="K4" s="682" t="s">
        <v>23</v>
      </c>
      <c r="L4" s="983" t="s">
        <v>24</v>
      </c>
      <c r="M4" s="984"/>
      <c r="N4" s="1000"/>
      <c r="O4" s="1000"/>
      <c r="P4" s="1001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110"/>
      <c r="C5" s="104" t="s">
        <v>40</v>
      </c>
      <c r="D5" s="728" t="s">
        <v>41</v>
      </c>
      <c r="E5" s="515" t="s">
        <v>38</v>
      </c>
      <c r="F5" s="110" t="s">
        <v>26</v>
      </c>
      <c r="G5" s="104" t="s">
        <v>37</v>
      </c>
      <c r="H5" s="853" t="s">
        <v>27</v>
      </c>
      <c r="I5" s="505" t="s">
        <v>28</v>
      </c>
      <c r="J5" s="854" t="s">
        <v>29</v>
      </c>
      <c r="K5" s="785" t="s">
        <v>30</v>
      </c>
      <c r="L5" s="852" t="s">
        <v>31</v>
      </c>
      <c r="M5" s="853" t="s">
        <v>117</v>
      </c>
      <c r="N5" s="505" t="s">
        <v>32</v>
      </c>
      <c r="O5" s="859" t="s">
        <v>118</v>
      </c>
      <c r="P5" s="505" t="s">
        <v>119</v>
      </c>
      <c r="Q5" s="515" t="s">
        <v>33</v>
      </c>
      <c r="R5" s="110" t="s">
        <v>34</v>
      </c>
      <c r="S5" s="515" t="s">
        <v>35</v>
      </c>
      <c r="T5" s="110" t="s">
        <v>36</v>
      </c>
      <c r="U5" s="852" t="s">
        <v>120</v>
      </c>
      <c r="V5" s="852" t="s">
        <v>121</v>
      </c>
      <c r="W5" s="852" t="s">
        <v>122</v>
      </c>
      <c r="X5" s="264" t="s">
        <v>123</v>
      </c>
    </row>
    <row r="6" spans="1:24" s="16" customFormat="1" ht="23.25" customHeight="1" x14ac:dyDescent="0.35">
      <c r="A6" s="585"/>
      <c r="B6" s="829"/>
      <c r="C6" s="586">
        <v>25</v>
      </c>
      <c r="D6" s="684" t="s">
        <v>19</v>
      </c>
      <c r="E6" s="351" t="s">
        <v>50</v>
      </c>
      <c r="F6" s="367">
        <v>150</v>
      </c>
      <c r="G6" s="549"/>
      <c r="H6" s="278">
        <v>0.6</v>
      </c>
      <c r="I6" s="39">
        <v>0.45</v>
      </c>
      <c r="J6" s="42">
        <v>15.45</v>
      </c>
      <c r="K6" s="494">
        <v>70.5</v>
      </c>
      <c r="L6" s="278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34" t="s">
        <v>62</v>
      </c>
      <c r="E7" s="668" t="s">
        <v>80</v>
      </c>
      <c r="F7" s="669">
        <v>240</v>
      </c>
      <c r="G7" s="105"/>
      <c r="H7" s="248">
        <v>20.149999999999999</v>
      </c>
      <c r="I7" s="15">
        <v>19.079999999999998</v>
      </c>
      <c r="J7" s="41">
        <v>24.59</v>
      </c>
      <c r="K7" s="268">
        <v>350.62</v>
      </c>
      <c r="L7" s="248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81">
        <v>159</v>
      </c>
      <c r="D8" s="587" t="s">
        <v>46</v>
      </c>
      <c r="E8" s="226" t="s">
        <v>131</v>
      </c>
      <c r="F8" s="920">
        <v>200</v>
      </c>
      <c r="G8" s="135"/>
      <c r="H8" s="248">
        <v>0</v>
      </c>
      <c r="I8" s="15">
        <v>0</v>
      </c>
      <c r="J8" s="18">
        <v>17.88</v>
      </c>
      <c r="K8" s="656">
        <v>69.66</v>
      </c>
      <c r="L8" s="248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87" t="s">
        <v>15</v>
      </c>
      <c r="E9" s="157" t="s">
        <v>47</v>
      </c>
      <c r="F9" s="153">
        <v>20</v>
      </c>
      <c r="G9" s="686"/>
      <c r="H9" s="248">
        <v>1.32</v>
      </c>
      <c r="I9" s="15">
        <v>0.24</v>
      </c>
      <c r="J9" s="18">
        <v>8.0399999999999991</v>
      </c>
      <c r="K9" s="657">
        <v>39.6</v>
      </c>
      <c r="L9" s="286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04">
        <v>119</v>
      </c>
      <c r="D10" s="137" t="s">
        <v>55</v>
      </c>
      <c r="E10" s="219" t="s">
        <v>55</v>
      </c>
      <c r="F10" s="193">
        <v>20</v>
      </c>
      <c r="G10" s="135"/>
      <c r="H10" s="248">
        <v>1.52</v>
      </c>
      <c r="I10" s="15">
        <v>0.16</v>
      </c>
      <c r="J10" s="41">
        <v>9.84</v>
      </c>
      <c r="K10" s="268">
        <v>47</v>
      </c>
      <c r="L10" s="248">
        <v>0.02</v>
      </c>
      <c r="M10" s="17">
        <v>0.01</v>
      </c>
      <c r="N10" s="15">
        <v>0</v>
      </c>
      <c r="O10" s="15">
        <v>0</v>
      </c>
      <c r="P10" s="41">
        <v>0</v>
      </c>
      <c r="Q10" s="248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81"/>
      <c r="D11" s="600"/>
      <c r="E11" s="164" t="s">
        <v>20</v>
      </c>
      <c r="F11" s="603">
        <f>F6+F7+F8+F9+F10</f>
        <v>630</v>
      </c>
      <c r="G11" s="921"/>
      <c r="H11" s="286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21">
        <f t="shared" si="0"/>
        <v>577.38</v>
      </c>
      <c r="L11" s="286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80"/>
      <c r="D12" s="922"/>
      <c r="E12" s="477" t="s">
        <v>21</v>
      </c>
      <c r="F12" s="280"/>
      <c r="G12" s="501"/>
      <c r="H12" s="255"/>
      <c r="I12" s="160"/>
      <c r="J12" s="230"/>
      <c r="K12" s="919">
        <f>K11/23.5</f>
        <v>24.569361702127658</v>
      </c>
      <c r="L12" s="276"/>
      <c r="M12" s="277"/>
      <c r="N12" s="277"/>
      <c r="O12" s="277"/>
      <c r="P12" s="495"/>
      <c r="Q12" s="216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707" t="s">
        <v>19</v>
      </c>
      <c r="E13" s="860" t="s">
        <v>139</v>
      </c>
      <c r="F13" s="733">
        <v>60</v>
      </c>
      <c r="G13" s="542"/>
      <c r="H13" s="278">
        <v>0.48</v>
      </c>
      <c r="I13" s="39">
        <v>0.6</v>
      </c>
      <c r="J13" s="40">
        <v>1.56</v>
      </c>
      <c r="K13" s="329">
        <v>8.4</v>
      </c>
      <c r="L13" s="807">
        <v>0.02</v>
      </c>
      <c r="M13" s="348">
        <v>0.02</v>
      </c>
      <c r="N13" s="49">
        <v>6</v>
      </c>
      <c r="O13" s="49">
        <v>10</v>
      </c>
      <c r="P13" s="50">
        <v>0</v>
      </c>
      <c r="Q13" s="34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4" t="s">
        <v>9</v>
      </c>
      <c r="E14" s="668" t="s">
        <v>78</v>
      </c>
      <c r="F14" s="669">
        <v>200</v>
      </c>
      <c r="G14" s="105"/>
      <c r="H14" s="249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49">
        <v>0.08</v>
      </c>
      <c r="N14" s="13">
        <v>5.24</v>
      </c>
      <c r="O14" s="13">
        <v>132.80000000000001</v>
      </c>
      <c r="P14" s="43">
        <v>0.06</v>
      </c>
      <c r="Q14" s="249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50">
        <v>194</v>
      </c>
      <c r="D15" s="530" t="s">
        <v>10</v>
      </c>
      <c r="E15" s="565" t="s">
        <v>101</v>
      </c>
      <c r="F15" s="566">
        <v>90</v>
      </c>
      <c r="G15" s="173"/>
      <c r="H15" s="258">
        <v>16.690000000000001</v>
      </c>
      <c r="I15" s="55">
        <v>13.86</v>
      </c>
      <c r="J15" s="74">
        <v>10.69</v>
      </c>
      <c r="K15" s="343">
        <v>234.91</v>
      </c>
      <c r="L15" s="512">
        <v>0.08</v>
      </c>
      <c r="M15" s="318">
        <v>0.12</v>
      </c>
      <c r="N15" s="62">
        <v>1.08</v>
      </c>
      <c r="O15" s="62">
        <v>20</v>
      </c>
      <c r="P15" s="63">
        <v>0.04</v>
      </c>
      <c r="Q15" s="318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62" t="s">
        <v>10</v>
      </c>
      <c r="E16" s="563" t="s">
        <v>143</v>
      </c>
      <c r="F16" s="573">
        <v>90</v>
      </c>
      <c r="G16" s="195"/>
      <c r="H16" s="423">
        <v>20.45</v>
      </c>
      <c r="I16" s="80">
        <v>19.920000000000002</v>
      </c>
      <c r="J16" s="424">
        <v>1.59</v>
      </c>
      <c r="K16" s="537">
        <v>269.25</v>
      </c>
      <c r="L16" s="513">
        <v>0.09</v>
      </c>
      <c r="M16" s="423">
        <v>0.16</v>
      </c>
      <c r="N16" s="80">
        <v>2.77</v>
      </c>
      <c r="O16" s="80">
        <v>50</v>
      </c>
      <c r="P16" s="424">
        <v>0.04</v>
      </c>
      <c r="Q16" s="423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4">
        <v>0.13</v>
      </c>
    </row>
    <row r="17" spans="1:24" s="36" customFormat="1" ht="26.5" customHeight="1" x14ac:dyDescent="0.35">
      <c r="A17" s="112"/>
      <c r="B17" s="191"/>
      <c r="C17" s="516">
        <v>52</v>
      </c>
      <c r="D17" s="702" t="s">
        <v>64</v>
      </c>
      <c r="E17" s="371" t="s">
        <v>136</v>
      </c>
      <c r="F17" s="516">
        <v>150</v>
      </c>
      <c r="G17" s="173"/>
      <c r="H17" s="430">
        <v>3.31</v>
      </c>
      <c r="I17" s="431">
        <v>5.56</v>
      </c>
      <c r="J17" s="432">
        <v>25.99</v>
      </c>
      <c r="K17" s="433">
        <v>167.07</v>
      </c>
      <c r="L17" s="512">
        <v>0.15</v>
      </c>
      <c r="M17" s="318">
        <v>0.1</v>
      </c>
      <c r="N17" s="62">
        <v>14</v>
      </c>
      <c r="O17" s="62">
        <v>20</v>
      </c>
      <c r="P17" s="63">
        <v>0.08</v>
      </c>
      <c r="Q17" s="318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23" t="s">
        <v>152</v>
      </c>
      <c r="F18" s="710">
        <v>150</v>
      </c>
      <c r="G18" s="195"/>
      <c r="H18" s="423">
        <v>3.33</v>
      </c>
      <c r="I18" s="80">
        <v>3.81</v>
      </c>
      <c r="J18" s="424">
        <v>26.04</v>
      </c>
      <c r="K18" s="537">
        <v>151.12</v>
      </c>
      <c r="L18" s="513">
        <v>0.15</v>
      </c>
      <c r="M18" s="423">
        <v>0.1</v>
      </c>
      <c r="N18" s="80">
        <v>14.03</v>
      </c>
      <c r="O18" s="80">
        <v>20</v>
      </c>
      <c r="P18" s="424">
        <v>0.06</v>
      </c>
      <c r="Q18" s="423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4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6" t="s">
        <v>52</v>
      </c>
      <c r="F19" s="293">
        <v>200</v>
      </c>
      <c r="G19" s="178"/>
      <c r="H19" s="248">
        <v>0</v>
      </c>
      <c r="I19" s="15">
        <v>0</v>
      </c>
      <c r="J19" s="41">
        <v>7.27</v>
      </c>
      <c r="K19" s="268">
        <v>28.73</v>
      </c>
      <c r="L19" s="199">
        <v>0</v>
      </c>
      <c r="M19" s="248">
        <v>0</v>
      </c>
      <c r="N19" s="15">
        <v>0</v>
      </c>
      <c r="O19" s="15">
        <v>0</v>
      </c>
      <c r="P19" s="41">
        <v>0</v>
      </c>
      <c r="Q19" s="248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4">
        <v>119</v>
      </c>
      <c r="D20" s="158" t="s">
        <v>14</v>
      </c>
      <c r="E20" s="219" t="s">
        <v>55</v>
      </c>
      <c r="F20" s="140">
        <v>45</v>
      </c>
      <c r="G20" s="106"/>
      <c r="H20" s="286">
        <v>3.42</v>
      </c>
      <c r="I20" s="20">
        <v>0.36</v>
      </c>
      <c r="J20" s="46">
        <v>22.14</v>
      </c>
      <c r="K20" s="285">
        <v>105.75</v>
      </c>
      <c r="L20" s="202">
        <v>0.05</v>
      </c>
      <c r="M20" s="286">
        <v>0.01</v>
      </c>
      <c r="N20" s="20">
        <v>0</v>
      </c>
      <c r="O20" s="20">
        <v>0</v>
      </c>
      <c r="P20" s="46">
        <v>0</v>
      </c>
      <c r="Q20" s="286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19" t="s">
        <v>47</v>
      </c>
      <c r="F21" s="139">
        <v>25</v>
      </c>
      <c r="G21" s="135"/>
      <c r="H21" s="248">
        <v>1.65</v>
      </c>
      <c r="I21" s="15">
        <v>0.3</v>
      </c>
      <c r="J21" s="41">
        <v>10.050000000000001</v>
      </c>
      <c r="K21" s="268">
        <v>49.5</v>
      </c>
      <c r="L21" s="199">
        <v>0.04</v>
      </c>
      <c r="M21" s="248">
        <v>0.02</v>
      </c>
      <c r="N21" s="15">
        <v>0</v>
      </c>
      <c r="O21" s="15">
        <v>0</v>
      </c>
      <c r="P21" s="41">
        <v>0</v>
      </c>
      <c r="Q21" s="248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26"/>
      <c r="D22" s="574"/>
      <c r="E22" s="568" t="s">
        <v>20</v>
      </c>
      <c r="F22" s="441">
        <f>F13+F14+F15+F17+F19+F20+F21</f>
        <v>770</v>
      </c>
      <c r="G22" s="552"/>
      <c r="H22" s="435">
        <f t="shared" ref="H22:X22" si="1">H13+H14+H15+H17+H19+H20+H21</f>
        <v>31.29</v>
      </c>
      <c r="I22" s="436">
        <f t="shared" si="1"/>
        <v>29.459999999999997</v>
      </c>
      <c r="J22" s="437">
        <f t="shared" si="1"/>
        <v>86.44</v>
      </c>
      <c r="K22" s="478">
        <f t="shared" si="1"/>
        <v>732.40000000000009</v>
      </c>
      <c r="L22" s="306">
        <f t="shared" si="1"/>
        <v>0.38</v>
      </c>
      <c r="M22" s="435">
        <f t="shared" si="1"/>
        <v>0.35000000000000003</v>
      </c>
      <c r="N22" s="436">
        <f t="shared" si="1"/>
        <v>26.32</v>
      </c>
      <c r="O22" s="436">
        <f t="shared" si="1"/>
        <v>182.8</v>
      </c>
      <c r="P22" s="437">
        <f t="shared" si="1"/>
        <v>0.18</v>
      </c>
      <c r="Q22" s="435">
        <f t="shared" si="1"/>
        <v>108.47</v>
      </c>
      <c r="R22" s="436">
        <f t="shared" si="1"/>
        <v>399.99</v>
      </c>
      <c r="S22" s="436">
        <f t="shared" si="1"/>
        <v>100.35000000000001</v>
      </c>
      <c r="T22" s="436">
        <f t="shared" si="1"/>
        <v>5.74</v>
      </c>
      <c r="U22" s="436">
        <f t="shared" si="1"/>
        <v>1520.62</v>
      </c>
      <c r="V22" s="436">
        <f t="shared" si="1"/>
        <v>2.0000000000000004E-2</v>
      </c>
      <c r="W22" s="436">
        <f t="shared" si="1"/>
        <v>6.0000000000000001E-3</v>
      </c>
      <c r="X22" s="437">
        <f t="shared" si="1"/>
        <v>6.7160000000000002</v>
      </c>
    </row>
    <row r="23" spans="1:24" s="36" customFormat="1" ht="26.5" customHeight="1" x14ac:dyDescent="0.35">
      <c r="A23" s="112"/>
      <c r="B23" s="246" t="s">
        <v>76</v>
      </c>
      <c r="C23" s="545"/>
      <c r="D23" s="575"/>
      <c r="E23" s="571" t="s">
        <v>20</v>
      </c>
      <c r="F23" s="305">
        <f>F13+F14+F16+F18+F19+F20+F21</f>
        <v>770</v>
      </c>
      <c r="G23" s="489"/>
      <c r="H23" s="954">
        <f t="shared" ref="H23:X23" si="2">H13+H14+H16+H18+H19+H20+H21</f>
        <v>35.07</v>
      </c>
      <c r="I23" s="955">
        <f t="shared" si="2"/>
        <v>33.769999999999996</v>
      </c>
      <c r="J23" s="953">
        <f t="shared" si="2"/>
        <v>77.39</v>
      </c>
      <c r="K23" s="470">
        <f t="shared" si="2"/>
        <v>750.79</v>
      </c>
      <c r="L23" s="304">
        <f t="shared" si="2"/>
        <v>0.38999999999999996</v>
      </c>
      <c r="M23" s="954">
        <f t="shared" si="2"/>
        <v>0.39</v>
      </c>
      <c r="N23" s="955">
        <f t="shared" si="2"/>
        <v>28.04</v>
      </c>
      <c r="O23" s="955">
        <f t="shared" si="2"/>
        <v>212.8</v>
      </c>
      <c r="P23" s="953">
        <f t="shared" si="2"/>
        <v>0.16</v>
      </c>
      <c r="Q23" s="954">
        <f t="shared" si="2"/>
        <v>118.22</v>
      </c>
      <c r="R23" s="955">
        <f t="shared" si="2"/>
        <v>432.17999999999995</v>
      </c>
      <c r="S23" s="955">
        <f t="shared" si="2"/>
        <v>106.74</v>
      </c>
      <c r="T23" s="955">
        <f t="shared" si="2"/>
        <v>6.129999999999999</v>
      </c>
      <c r="U23" s="955">
        <f t="shared" si="2"/>
        <v>1610.9099999999999</v>
      </c>
      <c r="V23" s="955">
        <f t="shared" si="2"/>
        <v>2.2000000000000002E-2</v>
      </c>
      <c r="W23" s="955">
        <f t="shared" si="2"/>
        <v>5.0000000000000001E-3</v>
      </c>
      <c r="X23" s="953">
        <f t="shared" si="2"/>
        <v>6.7460000000000004</v>
      </c>
    </row>
    <row r="24" spans="1:24" s="36" customFormat="1" ht="26.5" customHeight="1" x14ac:dyDescent="0.35">
      <c r="A24" s="112"/>
      <c r="B24" s="245" t="s">
        <v>74</v>
      </c>
      <c r="C24" s="526"/>
      <c r="D24" s="574"/>
      <c r="E24" s="569" t="s">
        <v>21</v>
      </c>
      <c r="F24" s="245"/>
      <c r="G24" s="517"/>
      <c r="H24" s="208"/>
      <c r="I24" s="22"/>
      <c r="J24" s="64"/>
      <c r="K24" s="523">
        <f>K22/23.5</f>
        <v>31.165957446808516</v>
      </c>
      <c r="L24" s="245"/>
      <c r="M24" s="208"/>
      <c r="N24" s="22"/>
      <c r="O24" s="22"/>
      <c r="P24" s="64"/>
      <c r="Q24" s="208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48"/>
      <c r="D25" s="576"/>
      <c r="E25" s="572" t="s">
        <v>21</v>
      </c>
      <c r="F25" s="194"/>
      <c r="G25" s="175"/>
      <c r="H25" s="446"/>
      <c r="I25" s="447"/>
      <c r="J25" s="448"/>
      <c r="K25" s="577">
        <f>K23/23.5</f>
        <v>31.948510638297872</v>
      </c>
      <c r="L25" s="194"/>
      <c r="M25" s="446"/>
      <c r="N25" s="447"/>
      <c r="O25" s="447"/>
      <c r="P25" s="448"/>
      <c r="Q25" s="446"/>
      <c r="R25" s="447"/>
      <c r="S25" s="447"/>
      <c r="T25" s="447"/>
      <c r="U25" s="447"/>
      <c r="V25" s="447"/>
      <c r="W25" s="447"/>
      <c r="X25" s="448"/>
    </row>
    <row r="26" spans="1:24" ht="15.5" x14ac:dyDescent="0.35">
      <c r="A26" s="9"/>
      <c r="B26" s="873"/>
      <c r="C26" s="237"/>
      <c r="D26" s="244"/>
      <c r="E26" s="28"/>
      <c r="F26" s="28"/>
      <c r="G26" s="222"/>
      <c r="H26" s="223"/>
      <c r="I26" s="222"/>
      <c r="J26" s="28"/>
      <c r="K26" s="224"/>
      <c r="L26" s="28"/>
      <c r="M26" s="28"/>
      <c r="N26" s="28"/>
      <c r="O26" s="225"/>
      <c r="P26" s="225"/>
      <c r="Q26" s="225"/>
      <c r="R26" s="225"/>
      <c r="S26" s="225"/>
    </row>
    <row r="29" spans="1:24" x14ac:dyDescent="0.35">
      <c r="A29" s="670" t="s">
        <v>66</v>
      </c>
      <c r="B29" s="885"/>
      <c r="C29" s="671"/>
      <c r="D29" s="672"/>
    </row>
    <row r="30" spans="1:24" x14ac:dyDescent="0.35">
      <c r="A30" s="673" t="s">
        <v>67</v>
      </c>
      <c r="B30" s="881"/>
      <c r="C30" s="674"/>
      <c r="D30" s="67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0"/>
      <c r="D2" s="242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1"/>
      <c r="D3" s="24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76" t="s">
        <v>39</v>
      </c>
      <c r="D4" s="261"/>
      <c r="E4" s="727"/>
      <c r="F4" s="677"/>
      <c r="G4" s="676"/>
      <c r="H4" s="848" t="s">
        <v>22</v>
      </c>
      <c r="I4" s="849"/>
      <c r="J4" s="861"/>
      <c r="K4" s="747" t="s">
        <v>23</v>
      </c>
      <c r="L4" s="983" t="s">
        <v>24</v>
      </c>
      <c r="M4" s="984"/>
      <c r="N4" s="1000"/>
      <c r="O4" s="1000"/>
      <c r="P4" s="1001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28" t="s">
        <v>41</v>
      </c>
      <c r="E5" s="104" t="s">
        <v>38</v>
      </c>
      <c r="F5" s="505" t="s">
        <v>26</v>
      </c>
      <c r="G5" s="104" t="s">
        <v>37</v>
      </c>
      <c r="H5" s="133" t="s">
        <v>27</v>
      </c>
      <c r="I5" s="505" t="s">
        <v>28</v>
      </c>
      <c r="J5" s="104" t="s">
        <v>29</v>
      </c>
      <c r="K5" s="761" t="s">
        <v>30</v>
      </c>
      <c r="L5" s="71" t="s">
        <v>31</v>
      </c>
      <c r="M5" s="133" t="s">
        <v>117</v>
      </c>
      <c r="N5" s="505" t="s">
        <v>32</v>
      </c>
      <c r="O5" s="862" t="s">
        <v>118</v>
      </c>
      <c r="P5" s="505" t="s">
        <v>119</v>
      </c>
      <c r="Q5" s="104" t="s">
        <v>33</v>
      </c>
      <c r="R5" s="505" t="s">
        <v>34</v>
      </c>
      <c r="S5" s="104" t="s">
        <v>35</v>
      </c>
      <c r="T5" s="505" t="s">
        <v>36</v>
      </c>
      <c r="U5" s="838" t="s">
        <v>120</v>
      </c>
      <c r="V5" s="838" t="s">
        <v>121</v>
      </c>
      <c r="W5" s="838" t="s">
        <v>122</v>
      </c>
      <c r="X5" s="110" t="s">
        <v>123</v>
      </c>
    </row>
    <row r="6" spans="1:24" s="16" customFormat="1" ht="26.5" customHeight="1" x14ac:dyDescent="0.35">
      <c r="A6" s="111" t="s">
        <v>6</v>
      </c>
      <c r="B6" s="227"/>
      <c r="C6" s="586">
        <v>25</v>
      </c>
      <c r="D6" s="587" t="s">
        <v>19</v>
      </c>
      <c r="E6" s="351" t="s">
        <v>50</v>
      </c>
      <c r="F6" s="786">
        <v>150</v>
      </c>
      <c r="G6" s="549"/>
      <c r="H6" s="278">
        <v>0.6</v>
      </c>
      <c r="I6" s="39">
        <v>0.45</v>
      </c>
      <c r="J6" s="40">
        <v>15.45</v>
      </c>
      <c r="K6" s="206">
        <v>70.5</v>
      </c>
      <c r="L6" s="248">
        <v>0.03</v>
      </c>
      <c r="M6" s="17">
        <v>0.05</v>
      </c>
      <c r="N6" s="15">
        <v>7.5</v>
      </c>
      <c r="O6" s="15">
        <v>0</v>
      </c>
      <c r="P6" s="41">
        <v>0</v>
      </c>
      <c r="Q6" s="248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701" t="s">
        <v>62</v>
      </c>
      <c r="E7" s="668" t="s">
        <v>57</v>
      </c>
      <c r="F7" s="625">
        <v>150</v>
      </c>
      <c r="G7" s="105"/>
      <c r="H7" s="248">
        <v>15.59</v>
      </c>
      <c r="I7" s="15">
        <v>16.45</v>
      </c>
      <c r="J7" s="41">
        <v>2.79</v>
      </c>
      <c r="K7" s="268">
        <v>222.36</v>
      </c>
      <c r="L7" s="248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07">
        <v>116</v>
      </c>
      <c r="D8" s="185" t="s">
        <v>63</v>
      </c>
      <c r="E8" s="170" t="s">
        <v>93</v>
      </c>
      <c r="F8" s="607">
        <v>200</v>
      </c>
      <c r="G8" s="700"/>
      <c r="H8" s="250">
        <v>3.28</v>
      </c>
      <c r="I8" s="67">
        <v>2.56</v>
      </c>
      <c r="J8" s="116">
        <v>11.81</v>
      </c>
      <c r="K8" s="408">
        <v>83.43</v>
      </c>
      <c r="L8" s="250">
        <v>0.04</v>
      </c>
      <c r="M8" s="909">
        <v>0.14000000000000001</v>
      </c>
      <c r="N8" s="67">
        <v>0.52</v>
      </c>
      <c r="O8" s="67">
        <v>10</v>
      </c>
      <c r="P8" s="116">
        <v>0.05</v>
      </c>
      <c r="Q8" s="909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16">
        <v>161</v>
      </c>
      <c r="D9" s="184" t="s">
        <v>63</v>
      </c>
      <c r="E9" s="168" t="s">
        <v>188</v>
      </c>
      <c r="F9" s="173">
        <v>200</v>
      </c>
      <c r="G9" s="702"/>
      <c r="H9" s="318">
        <v>6.28</v>
      </c>
      <c r="I9" s="62">
        <v>4.75</v>
      </c>
      <c r="J9" s="63">
        <v>19.59</v>
      </c>
      <c r="K9" s="610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18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6" t="s">
        <v>51</v>
      </c>
      <c r="F10" s="920">
        <v>60</v>
      </c>
      <c r="G10" s="178"/>
      <c r="H10" s="248">
        <v>4.5</v>
      </c>
      <c r="I10" s="15">
        <v>1.74</v>
      </c>
      <c r="J10" s="41">
        <v>29.88</v>
      </c>
      <c r="K10" s="206">
        <v>157.19999999999999</v>
      </c>
      <c r="L10" s="248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8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10"/>
      <c r="D11" s="708"/>
      <c r="E11" s="434" t="s">
        <v>20</v>
      </c>
      <c r="F11" s="796">
        <f>F6+F7+F9+F10</f>
        <v>560</v>
      </c>
      <c r="G11" s="173"/>
      <c r="H11" s="318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23">
        <f t="shared" si="0"/>
        <v>580.84999999999991</v>
      </c>
      <c r="L11" s="318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18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10"/>
      <c r="D12" s="708"/>
      <c r="E12" s="434" t="s">
        <v>21</v>
      </c>
      <c r="F12" s="796"/>
      <c r="G12" s="173"/>
      <c r="H12" s="318"/>
      <c r="I12" s="62"/>
      <c r="J12" s="63"/>
      <c r="K12" s="384">
        <f>K11/23.5</f>
        <v>24.717021276595741</v>
      </c>
      <c r="L12" s="318"/>
      <c r="M12" s="61"/>
      <c r="N12" s="62"/>
      <c r="O12" s="62"/>
      <c r="P12" s="118"/>
      <c r="Q12" s="318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07"/>
      <c r="D13" s="535"/>
      <c r="E13" s="439" t="s">
        <v>20</v>
      </c>
      <c r="F13" s="514">
        <f>F6+F7+F8+F10</f>
        <v>560</v>
      </c>
      <c r="G13" s="174"/>
      <c r="H13" s="319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70">
        <f t="shared" si="1"/>
        <v>533.49</v>
      </c>
      <c r="L13" s="319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11">
        <f t="shared" si="1"/>
        <v>2.78</v>
      </c>
      <c r="Q13" s="319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6"/>
      <c r="C14" s="522"/>
      <c r="D14" s="706"/>
      <c r="E14" s="444" t="s">
        <v>21</v>
      </c>
      <c r="F14" s="522"/>
      <c r="G14" s="738"/>
      <c r="H14" s="320"/>
      <c r="I14" s="171"/>
      <c r="J14" s="172"/>
      <c r="K14" s="804">
        <f>K13/23.5</f>
        <v>22.701702127659576</v>
      </c>
      <c r="L14" s="924"/>
      <c r="M14" s="925"/>
      <c r="N14" s="926"/>
      <c r="O14" s="926"/>
      <c r="P14" s="927"/>
      <c r="Q14" s="320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8"/>
      <c r="C15" s="162">
        <v>9</v>
      </c>
      <c r="D15" s="186" t="s">
        <v>19</v>
      </c>
      <c r="E15" s="388" t="s">
        <v>92</v>
      </c>
      <c r="F15" s="162">
        <v>60</v>
      </c>
      <c r="G15" s="707"/>
      <c r="H15" s="278">
        <v>1.29</v>
      </c>
      <c r="I15" s="39">
        <v>4.2699999999999996</v>
      </c>
      <c r="J15" s="40">
        <v>6.97</v>
      </c>
      <c r="K15" s="511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8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2" t="s">
        <v>106</v>
      </c>
      <c r="F16" s="235">
        <v>200</v>
      </c>
      <c r="G16" s="157"/>
      <c r="H16" s="249">
        <v>5.78</v>
      </c>
      <c r="I16" s="13">
        <v>5.5</v>
      </c>
      <c r="J16" s="43">
        <v>10.8</v>
      </c>
      <c r="K16" s="142">
        <v>115.7</v>
      </c>
      <c r="L16" s="249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49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34" t="s">
        <v>10</v>
      </c>
      <c r="E17" s="668" t="s">
        <v>157</v>
      </c>
      <c r="F17" s="669">
        <v>90</v>
      </c>
      <c r="G17" s="105"/>
      <c r="H17" s="249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6" t="s">
        <v>102</v>
      </c>
      <c r="F18" s="139">
        <v>150</v>
      </c>
      <c r="G18" s="135"/>
      <c r="H18" s="249">
        <v>3.93</v>
      </c>
      <c r="I18" s="13">
        <v>4.24</v>
      </c>
      <c r="J18" s="43">
        <v>21.84</v>
      </c>
      <c r="K18" s="155">
        <v>140.55000000000001</v>
      </c>
      <c r="L18" s="218">
        <v>0.11</v>
      </c>
      <c r="M18" s="218">
        <v>0.02</v>
      </c>
      <c r="N18" s="81">
        <v>0</v>
      </c>
      <c r="O18" s="81">
        <v>10</v>
      </c>
      <c r="P18" s="82">
        <v>0.06</v>
      </c>
      <c r="Q18" s="259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7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686"/>
      <c r="H19" s="248">
        <v>0.2</v>
      </c>
      <c r="I19" s="15">
        <v>0</v>
      </c>
      <c r="J19" s="41">
        <v>15.02</v>
      </c>
      <c r="K19" s="206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8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8">
        <v>1.52</v>
      </c>
      <c r="I20" s="15">
        <v>0.16</v>
      </c>
      <c r="J20" s="41">
        <v>9.84</v>
      </c>
      <c r="K20" s="268">
        <v>47</v>
      </c>
      <c r="L20" s="248">
        <v>0.02</v>
      </c>
      <c r="M20" s="17">
        <v>0.01</v>
      </c>
      <c r="N20" s="15">
        <v>0</v>
      </c>
      <c r="O20" s="15">
        <v>0</v>
      </c>
      <c r="P20" s="41">
        <v>0</v>
      </c>
      <c r="Q20" s="248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6">
        <v>1.32</v>
      </c>
      <c r="I21" s="20">
        <v>0.24</v>
      </c>
      <c r="J21" s="21">
        <v>8.0399999999999991</v>
      </c>
      <c r="K21" s="460">
        <v>39.6</v>
      </c>
      <c r="L21" s="286">
        <v>0.03</v>
      </c>
      <c r="M21" s="20">
        <v>0.02</v>
      </c>
      <c r="N21" s="20">
        <v>0</v>
      </c>
      <c r="O21" s="20">
        <v>0</v>
      </c>
      <c r="P21" s="21">
        <v>0</v>
      </c>
      <c r="Q21" s="286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0"/>
      <c r="E22" s="164" t="s">
        <v>20</v>
      </c>
      <c r="F22" s="303">
        <f>SUM(F15:F21)</f>
        <v>740</v>
      </c>
      <c r="G22" s="271"/>
      <c r="H22" s="209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2">
        <f>SUM(K15:K21)</f>
        <v>733.2</v>
      </c>
      <c r="L22" s="209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6"/>
      <c r="C23" s="146"/>
      <c r="D23" s="501"/>
      <c r="E23" s="165" t="s">
        <v>21</v>
      </c>
      <c r="F23" s="143"/>
      <c r="G23" s="215"/>
      <c r="H23" s="211"/>
      <c r="I23" s="51"/>
      <c r="J23" s="123"/>
      <c r="K23" s="410">
        <f>K22/23.5</f>
        <v>31.200000000000003</v>
      </c>
      <c r="L23" s="211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6"/>
      <c r="C24" s="237"/>
      <c r="D24" s="244"/>
      <c r="E24" s="28"/>
      <c r="F24" s="28"/>
      <c r="G24" s="222"/>
      <c r="H24" s="223"/>
      <c r="I24" s="222"/>
      <c r="J24" s="28"/>
      <c r="K24" s="224"/>
      <c r="L24" s="28"/>
      <c r="M24" s="28"/>
      <c r="N24" s="28"/>
      <c r="O24" s="225"/>
      <c r="P24" s="225"/>
      <c r="Q24" s="225"/>
      <c r="R24" s="225"/>
      <c r="S24" s="22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0"/>
      <c r="D2" s="242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1"/>
      <c r="D3" s="24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2"/>
      <c r="C4" s="676" t="s">
        <v>39</v>
      </c>
      <c r="D4" s="261"/>
      <c r="E4" s="727"/>
      <c r="F4" s="677"/>
      <c r="G4" s="676"/>
      <c r="H4" s="848" t="s">
        <v>22</v>
      </c>
      <c r="I4" s="849"/>
      <c r="J4" s="850"/>
      <c r="K4" s="682" t="s">
        <v>23</v>
      </c>
      <c r="L4" s="976" t="s">
        <v>24</v>
      </c>
      <c r="M4" s="977"/>
      <c r="N4" s="978"/>
      <c r="O4" s="1002"/>
      <c r="P4" s="1003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28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5" t="s">
        <v>28</v>
      </c>
      <c r="J5" s="809" t="s">
        <v>29</v>
      </c>
      <c r="K5" s="683" t="s">
        <v>30</v>
      </c>
      <c r="L5" s="363" t="s">
        <v>31</v>
      </c>
      <c r="M5" s="363" t="s">
        <v>117</v>
      </c>
      <c r="N5" s="863" t="s">
        <v>32</v>
      </c>
      <c r="O5" s="858" t="s">
        <v>118</v>
      </c>
      <c r="P5" s="505" t="s">
        <v>119</v>
      </c>
      <c r="Q5" s="104" t="s">
        <v>33</v>
      </c>
      <c r="R5" s="505" t="s">
        <v>34</v>
      </c>
      <c r="S5" s="104" t="s">
        <v>35</v>
      </c>
      <c r="T5" s="505" t="s">
        <v>36</v>
      </c>
      <c r="U5" s="838" t="s">
        <v>120</v>
      </c>
      <c r="V5" s="838" t="s">
        <v>121</v>
      </c>
      <c r="W5" s="838" t="s">
        <v>122</v>
      </c>
      <c r="X5" s="110" t="s">
        <v>123</v>
      </c>
    </row>
    <row r="6" spans="1:24" s="16" customFormat="1" ht="39" customHeight="1" x14ac:dyDescent="0.35">
      <c r="A6" s="111" t="s">
        <v>6</v>
      </c>
      <c r="B6" s="162"/>
      <c r="C6" s="403">
        <v>166</v>
      </c>
      <c r="D6" s="760" t="s">
        <v>83</v>
      </c>
      <c r="E6" s="481" t="s">
        <v>114</v>
      </c>
      <c r="F6" s="228">
        <v>50</v>
      </c>
      <c r="G6" s="483"/>
      <c r="H6" s="465">
        <v>2.9</v>
      </c>
      <c r="I6" s="386">
        <v>3.99</v>
      </c>
      <c r="J6" s="466">
        <v>18.989999999999998</v>
      </c>
      <c r="K6" s="807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0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29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7" t="s">
        <v>148</v>
      </c>
      <c r="F7" s="235">
        <v>205</v>
      </c>
      <c r="G7" s="106"/>
      <c r="H7" s="286">
        <v>8.1999999999999993</v>
      </c>
      <c r="I7" s="20">
        <v>8.73</v>
      </c>
      <c r="J7" s="46">
        <v>29.68</v>
      </c>
      <c r="K7" s="202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8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6" t="s">
        <v>52</v>
      </c>
      <c r="F8" s="293">
        <v>200</v>
      </c>
      <c r="G8" s="139"/>
      <c r="H8" s="17">
        <v>0</v>
      </c>
      <c r="I8" s="15">
        <v>0</v>
      </c>
      <c r="J8" s="18">
        <v>7.27</v>
      </c>
      <c r="K8" s="199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3"/>
      <c r="C9" s="142">
        <v>121</v>
      </c>
      <c r="D9" s="188" t="s">
        <v>14</v>
      </c>
      <c r="E9" s="226" t="s">
        <v>51</v>
      </c>
      <c r="F9" s="293">
        <v>30</v>
      </c>
      <c r="G9" s="139"/>
      <c r="H9" s="17">
        <v>2.25</v>
      </c>
      <c r="I9" s="15">
        <v>0.87</v>
      </c>
      <c r="J9" s="18">
        <v>14.94</v>
      </c>
      <c r="K9" s="199">
        <v>78.599999999999994</v>
      </c>
      <c r="L9" s="248">
        <v>0.03</v>
      </c>
      <c r="M9" s="17">
        <v>0.01</v>
      </c>
      <c r="N9" s="15">
        <v>0</v>
      </c>
      <c r="O9" s="15">
        <v>0</v>
      </c>
      <c r="P9" s="18">
        <v>0</v>
      </c>
      <c r="Q9" s="248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161</v>
      </c>
      <c r="D10" s="137" t="s">
        <v>18</v>
      </c>
      <c r="E10" s="213" t="s">
        <v>178</v>
      </c>
      <c r="F10" s="140">
        <v>200</v>
      </c>
      <c r="G10" s="453"/>
      <c r="H10" s="248">
        <v>8.25</v>
      </c>
      <c r="I10" s="15">
        <v>6.25</v>
      </c>
      <c r="J10" s="41">
        <v>22</v>
      </c>
      <c r="K10" s="199">
        <v>175</v>
      </c>
      <c r="L10" s="17"/>
      <c r="M10" s="17"/>
      <c r="N10" s="15"/>
      <c r="O10" s="15"/>
      <c r="P10" s="18"/>
      <c r="Q10" s="248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81">
        <f>SUM(F6:F10)</f>
        <v>685</v>
      </c>
      <c r="G11" s="453"/>
      <c r="H11" s="286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2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6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6"/>
      <c r="C12" s="205"/>
      <c r="D12" s="263"/>
      <c r="E12" s="190" t="s">
        <v>21</v>
      </c>
      <c r="F12" s="375"/>
      <c r="G12" s="215"/>
      <c r="H12" s="211"/>
      <c r="I12" s="51"/>
      <c r="J12" s="123"/>
      <c r="K12" s="376">
        <f>K11/23.5</f>
        <v>27.227659574468085</v>
      </c>
      <c r="L12" s="163"/>
      <c r="M12" s="163"/>
      <c r="N12" s="51"/>
      <c r="O12" s="51"/>
      <c r="P12" s="134"/>
      <c r="Q12" s="211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7"/>
      <c r="C13" s="144">
        <v>25</v>
      </c>
      <c r="D13" s="684" t="s">
        <v>19</v>
      </c>
      <c r="E13" s="351" t="s">
        <v>50</v>
      </c>
      <c r="F13" s="367">
        <v>150</v>
      </c>
      <c r="G13" s="144"/>
      <c r="H13" s="38">
        <v>0.6</v>
      </c>
      <c r="I13" s="39">
        <v>0.45</v>
      </c>
      <c r="J13" s="42">
        <v>15.45</v>
      </c>
      <c r="K13" s="201">
        <v>70.5</v>
      </c>
      <c r="L13" s="278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4" t="s">
        <v>9</v>
      </c>
      <c r="E14" s="297" t="s">
        <v>53</v>
      </c>
      <c r="F14" s="669">
        <v>200</v>
      </c>
      <c r="G14" s="154"/>
      <c r="H14" s="249">
        <v>5.88</v>
      </c>
      <c r="I14" s="13">
        <v>8.82</v>
      </c>
      <c r="J14" s="43">
        <v>9.6</v>
      </c>
      <c r="K14" s="155">
        <v>142.19999999999999</v>
      </c>
      <c r="L14" s="249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79">
        <v>177</v>
      </c>
      <c r="D15" s="157" t="s">
        <v>10</v>
      </c>
      <c r="E15" s="183" t="s">
        <v>160</v>
      </c>
      <c r="F15" s="139">
        <v>90</v>
      </c>
      <c r="G15" s="153"/>
      <c r="H15" s="248">
        <v>15.77</v>
      </c>
      <c r="I15" s="15">
        <v>13.36</v>
      </c>
      <c r="J15" s="41">
        <v>1.61</v>
      </c>
      <c r="K15" s="206">
        <v>190.47</v>
      </c>
      <c r="L15" s="248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8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49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49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1">
        <v>104</v>
      </c>
      <c r="D17" s="157" t="s">
        <v>18</v>
      </c>
      <c r="E17" s="183" t="s">
        <v>79</v>
      </c>
      <c r="F17" s="139">
        <v>200</v>
      </c>
      <c r="G17" s="762"/>
      <c r="H17" s="248">
        <v>0</v>
      </c>
      <c r="I17" s="15">
        <v>0</v>
      </c>
      <c r="J17" s="41">
        <v>14.16</v>
      </c>
      <c r="K17" s="206">
        <v>55.48</v>
      </c>
      <c r="L17" s="248">
        <v>0.09</v>
      </c>
      <c r="M17" s="17">
        <v>0.1</v>
      </c>
      <c r="N17" s="15">
        <v>2.94</v>
      </c>
      <c r="O17" s="15">
        <v>80</v>
      </c>
      <c r="P17" s="18">
        <v>0.96</v>
      </c>
      <c r="Q17" s="248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1">
        <v>119</v>
      </c>
      <c r="D18" s="157" t="s">
        <v>14</v>
      </c>
      <c r="E18" s="188" t="s">
        <v>55</v>
      </c>
      <c r="F18" s="193">
        <v>20</v>
      </c>
      <c r="G18" s="135"/>
      <c r="H18" s="248">
        <v>1.52</v>
      </c>
      <c r="I18" s="15">
        <v>0.16</v>
      </c>
      <c r="J18" s="41">
        <v>9.84</v>
      </c>
      <c r="K18" s="268">
        <v>47</v>
      </c>
      <c r="L18" s="248">
        <v>0.02</v>
      </c>
      <c r="M18" s="17">
        <v>0.01</v>
      </c>
      <c r="N18" s="15">
        <v>0</v>
      </c>
      <c r="O18" s="15">
        <v>0</v>
      </c>
      <c r="P18" s="41">
        <v>0</v>
      </c>
      <c r="Q18" s="248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6">
        <v>1.32</v>
      </c>
      <c r="I19" s="20">
        <v>0.24</v>
      </c>
      <c r="J19" s="21">
        <v>8.0399999999999991</v>
      </c>
      <c r="K19" s="460">
        <v>39.6</v>
      </c>
      <c r="L19" s="286">
        <v>0.03</v>
      </c>
      <c r="M19" s="20">
        <v>0.02</v>
      </c>
      <c r="N19" s="20">
        <v>0</v>
      </c>
      <c r="O19" s="20">
        <v>0</v>
      </c>
      <c r="P19" s="21">
        <v>0</v>
      </c>
      <c r="Q19" s="286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0"/>
      <c r="E20" s="189" t="s">
        <v>20</v>
      </c>
      <c r="F20" s="203">
        <f>SUM(F13:F19)</f>
        <v>830</v>
      </c>
      <c r="G20" s="272"/>
      <c r="H20" s="209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07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9">
        <f t="shared" si="1"/>
        <v>1.0899999999999999</v>
      </c>
      <c r="Q20" s="209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6"/>
      <c r="C21" s="180"/>
      <c r="D21" s="482"/>
      <c r="E21" s="190" t="s">
        <v>21</v>
      </c>
      <c r="F21" s="143"/>
      <c r="G21" s="280"/>
      <c r="H21" s="211"/>
      <c r="I21" s="51"/>
      <c r="J21" s="123"/>
      <c r="K21" s="485">
        <f>K20/23.5</f>
        <v>31.663404255319151</v>
      </c>
      <c r="L21" s="163"/>
      <c r="M21" s="163"/>
      <c r="N21" s="51"/>
      <c r="O21" s="51"/>
      <c r="P21" s="134"/>
      <c r="Q21" s="211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6"/>
      <c r="C22" s="237"/>
      <c r="D22" s="244"/>
      <c r="E22" s="28"/>
      <c r="F22" s="28"/>
      <c r="G22" s="222"/>
      <c r="H22" s="223"/>
      <c r="I22" s="222"/>
      <c r="J22" s="28"/>
      <c r="K22" s="224"/>
      <c r="L22" s="28"/>
      <c r="M22" s="28"/>
      <c r="N22" s="28"/>
      <c r="O22" s="225"/>
      <c r="P22" s="225"/>
      <c r="Q22" s="225"/>
      <c r="R22" s="225"/>
      <c r="S22" s="22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80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79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86"/>
      <c r="C4" s="394" t="s">
        <v>39</v>
      </c>
      <c r="D4" s="988" t="s">
        <v>41</v>
      </c>
      <c r="E4" s="182"/>
      <c r="F4" s="395"/>
      <c r="G4" s="394"/>
      <c r="H4" s="299" t="s">
        <v>22</v>
      </c>
      <c r="I4" s="326"/>
      <c r="J4" s="267"/>
      <c r="K4" s="197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987"/>
      <c r="C5" s="104" t="s">
        <v>40</v>
      </c>
      <c r="D5" s="989"/>
      <c r="E5" s="515" t="s">
        <v>38</v>
      </c>
      <c r="F5" s="110" t="s">
        <v>26</v>
      </c>
      <c r="G5" s="104" t="s">
        <v>37</v>
      </c>
      <c r="H5" s="602" t="s">
        <v>27</v>
      </c>
      <c r="I5" s="527" t="s">
        <v>28</v>
      </c>
      <c r="J5" s="529" t="s">
        <v>29</v>
      </c>
      <c r="K5" s="198" t="s">
        <v>30</v>
      </c>
      <c r="L5" s="528" t="s">
        <v>31</v>
      </c>
      <c r="M5" s="528" t="s">
        <v>117</v>
      </c>
      <c r="N5" s="528" t="s">
        <v>32</v>
      </c>
      <c r="O5" s="589" t="s">
        <v>118</v>
      </c>
      <c r="P5" s="528" t="s">
        <v>119</v>
      </c>
      <c r="Q5" s="528" t="s">
        <v>33</v>
      </c>
      <c r="R5" s="528" t="s">
        <v>34</v>
      </c>
      <c r="S5" s="528" t="s">
        <v>35</v>
      </c>
      <c r="T5" s="528" t="s">
        <v>36</v>
      </c>
      <c r="U5" s="528" t="s">
        <v>120</v>
      </c>
      <c r="V5" s="528" t="s">
        <v>121</v>
      </c>
      <c r="W5" s="528" t="s">
        <v>122</v>
      </c>
      <c r="X5" s="609" t="s">
        <v>123</v>
      </c>
    </row>
    <row r="6" spans="1:24" s="16" customFormat="1" ht="26.5" customHeight="1" x14ac:dyDescent="0.35">
      <c r="A6" s="111" t="s">
        <v>6</v>
      </c>
      <c r="B6" s="227"/>
      <c r="C6" s="362">
        <v>2</v>
      </c>
      <c r="D6" s="697" t="s">
        <v>19</v>
      </c>
      <c r="E6" s="401" t="s">
        <v>174</v>
      </c>
      <c r="F6" s="601">
        <v>15</v>
      </c>
      <c r="G6" s="311"/>
      <c r="H6" s="278">
        <v>0.12</v>
      </c>
      <c r="I6" s="39">
        <v>10.88</v>
      </c>
      <c r="J6" s="40">
        <v>0.19</v>
      </c>
      <c r="K6" s="459">
        <v>99.15</v>
      </c>
      <c r="L6" s="278">
        <v>0</v>
      </c>
      <c r="M6" s="39">
        <v>0.02</v>
      </c>
      <c r="N6" s="39">
        <v>0</v>
      </c>
      <c r="O6" s="39">
        <v>70</v>
      </c>
      <c r="P6" s="42">
        <v>0.19</v>
      </c>
      <c r="Q6" s="278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1"/>
      <c r="B7" s="139"/>
      <c r="C7" s="106">
        <v>253</v>
      </c>
      <c r="D7" s="600" t="s">
        <v>64</v>
      </c>
      <c r="E7" s="372" t="s">
        <v>116</v>
      </c>
      <c r="F7" s="698">
        <v>150</v>
      </c>
      <c r="G7" s="177"/>
      <c r="H7" s="259">
        <v>4.3</v>
      </c>
      <c r="I7" s="81">
        <v>4.24</v>
      </c>
      <c r="J7" s="217">
        <v>18.77</v>
      </c>
      <c r="K7" s="389">
        <v>129.54</v>
      </c>
      <c r="L7" s="259">
        <v>0.11</v>
      </c>
      <c r="M7" s="81">
        <v>0.06</v>
      </c>
      <c r="N7" s="81">
        <v>0</v>
      </c>
      <c r="O7" s="81">
        <v>10</v>
      </c>
      <c r="P7" s="82">
        <v>0.06</v>
      </c>
      <c r="Q7" s="259">
        <v>8.69</v>
      </c>
      <c r="R7" s="81">
        <v>94.9</v>
      </c>
      <c r="S7" s="81">
        <v>62.72</v>
      </c>
      <c r="T7" s="81">
        <v>2.12</v>
      </c>
      <c r="U7" s="81">
        <v>114.82</v>
      </c>
      <c r="V7" s="81">
        <v>1E-3</v>
      </c>
      <c r="W7" s="81">
        <v>1E-3</v>
      </c>
      <c r="X7" s="217">
        <v>0.01</v>
      </c>
    </row>
    <row r="8" spans="1:24" s="16" customFormat="1" ht="44.25" customHeight="1" x14ac:dyDescent="0.35">
      <c r="A8" s="111"/>
      <c r="B8" s="512" t="s">
        <v>74</v>
      </c>
      <c r="C8" s="461">
        <v>240</v>
      </c>
      <c r="D8" s="699" t="s">
        <v>10</v>
      </c>
      <c r="E8" s="611" t="s">
        <v>124</v>
      </c>
      <c r="F8" s="610">
        <v>90</v>
      </c>
      <c r="G8" s="461"/>
      <c r="H8" s="318">
        <v>20.170000000000002</v>
      </c>
      <c r="I8" s="62">
        <v>20.309999999999999</v>
      </c>
      <c r="J8" s="63">
        <v>2.09</v>
      </c>
      <c r="K8" s="461">
        <v>274</v>
      </c>
      <c r="L8" s="318">
        <v>7.0000000000000007E-2</v>
      </c>
      <c r="M8" s="62">
        <v>0.18</v>
      </c>
      <c r="N8" s="62">
        <v>1.5</v>
      </c>
      <c r="O8" s="62">
        <v>225</v>
      </c>
      <c r="P8" s="118">
        <v>0.42</v>
      </c>
      <c r="Q8" s="318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1"/>
      <c r="B9" s="192" t="s">
        <v>128</v>
      </c>
      <c r="C9" s="174">
        <v>177</v>
      </c>
      <c r="D9" s="462" t="s">
        <v>10</v>
      </c>
      <c r="E9" s="462" t="s">
        <v>194</v>
      </c>
      <c r="F9" s="710">
        <v>90</v>
      </c>
      <c r="G9" s="195"/>
      <c r="H9" s="250">
        <v>15.77</v>
      </c>
      <c r="I9" s="67">
        <v>13.36</v>
      </c>
      <c r="J9" s="116">
        <v>1.61</v>
      </c>
      <c r="K9" s="408">
        <v>190.47</v>
      </c>
      <c r="L9" s="250">
        <v>7.0000000000000007E-2</v>
      </c>
      <c r="M9" s="67">
        <v>0.12</v>
      </c>
      <c r="N9" s="67">
        <v>1.7</v>
      </c>
      <c r="O9" s="67">
        <v>110</v>
      </c>
      <c r="P9" s="510">
        <v>0.01</v>
      </c>
      <c r="Q9" s="250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6">
        <v>0.1</v>
      </c>
    </row>
    <row r="10" spans="1:24" s="16" customFormat="1" ht="37.5" customHeight="1" x14ac:dyDescent="0.35">
      <c r="A10" s="111"/>
      <c r="B10" s="139"/>
      <c r="C10" s="105">
        <v>104</v>
      </c>
      <c r="D10" s="701" t="s">
        <v>18</v>
      </c>
      <c r="E10" s="668" t="s">
        <v>149</v>
      </c>
      <c r="F10" s="625">
        <v>200</v>
      </c>
      <c r="G10" s="105"/>
      <c r="H10" s="248">
        <v>0</v>
      </c>
      <c r="I10" s="15">
        <v>0</v>
      </c>
      <c r="J10" s="41">
        <v>14.16</v>
      </c>
      <c r="K10" s="268">
        <v>55.48</v>
      </c>
      <c r="L10" s="248">
        <v>0.09</v>
      </c>
      <c r="M10" s="15">
        <v>0.1</v>
      </c>
      <c r="N10" s="15">
        <v>2.94</v>
      </c>
      <c r="O10" s="15">
        <v>80</v>
      </c>
      <c r="P10" s="18">
        <v>0.96</v>
      </c>
      <c r="Q10" s="24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1"/>
      <c r="B11" s="139"/>
      <c r="C11" s="107">
        <v>119</v>
      </c>
      <c r="D11" s="587" t="s">
        <v>14</v>
      </c>
      <c r="E11" s="157" t="s">
        <v>55</v>
      </c>
      <c r="F11" s="153">
        <v>25</v>
      </c>
      <c r="G11" s="135"/>
      <c r="H11" s="248">
        <v>1.9</v>
      </c>
      <c r="I11" s="15">
        <v>0.2</v>
      </c>
      <c r="J11" s="41">
        <v>12.3</v>
      </c>
      <c r="K11" s="269">
        <v>58.75</v>
      </c>
      <c r="L11" s="286">
        <v>0.03</v>
      </c>
      <c r="M11" s="20">
        <v>0.01</v>
      </c>
      <c r="N11" s="20">
        <v>0</v>
      </c>
      <c r="O11" s="20">
        <v>0</v>
      </c>
      <c r="P11" s="21">
        <v>0</v>
      </c>
      <c r="Q11" s="286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1"/>
      <c r="B12" s="139"/>
      <c r="C12" s="135">
        <v>120</v>
      </c>
      <c r="D12" s="587" t="s">
        <v>15</v>
      </c>
      <c r="E12" s="157" t="s">
        <v>47</v>
      </c>
      <c r="F12" s="153">
        <v>20</v>
      </c>
      <c r="G12" s="135"/>
      <c r="H12" s="248">
        <v>1.32</v>
      </c>
      <c r="I12" s="15">
        <v>0.24</v>
      </c>
      <c r="J12" s="41">
        <v>8.0399999999999991</v>
      </c>
      <c r="K12" s="269">
        <v>39.6</v>
      </c>
      <c r="L12" s="286">
        <v>0.03</v>
      </c>
      <c r="M12" s="20">
        <v>0.02</v>
      </c>
      <c r="N12" s="20">
        <v>0</v>
      </c>
      <c r="O12" s="20">
        <v>0</v>
      </c>
      <c r="P12" s="21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1"/>
      <c r="B13" s="191" t="s">
        <v>74</v>
      </c>
      <c r="C13" s="173"/>
      <c r="D13" s="702"/>
      <c r="E13" s="315" t="s">
        <v>20</v>
      </c>
      <c r="F13" s="582">
        <f>F6+F7+F8+F10+F11+F12</f>
        <v>500</v>
      </c>
      <c r="G13" s="478"/>
      <c r="H13" s="208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78">
        <f t="shared" si="0"/>
        <v>656.52</v>
      </c>
      <c r="L13" s="208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7">
        <f t="shared" si="0"/>
        <v>1.63</v>
      </c>
      <c r="Q13" s="208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1"/>
      <c r="B14" s="246" t="s">
        <v>76</v>
      </c>
      <c r="C14" s="533"/>
      <c r="D14" s="703"/>
      <c r="E14" s="316" t="s">
        <v>20</v>
      </c>
      <c r="F14" s="583">
        <f>F6+F7+F9+F10+F11+F12</f>
        <v>500</v>
      </c>
      <c r="G14" s="490"/>
      <c r="H14" s="319">
        <f t="shared" ref="H14:X14" si="1">H6+H7+H9+H10+H11+H12</f>
        <v>23.409999999999997</v>
      </c>
      <c r="I14" s="57">
        <f t="shared" si="1"/>
        <v>28.919999999999998</v>
      </c>
      <c r="J14" s="76">
        <f t="shared" si="1"/>
        <v>55.07</v>
      </c>
      <c r="K14" s="490">
        <f t="shared" si="1"/>
        <v>572.99</v>
      </c>
      <c r="L14" s="319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11">
        <f t="shared" si="1"/>
        <v>1.22</v>
      </c>
      <c r="Q14" s="319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6">
        <f t="shared" si="1"/>
        <v>3.7399999999999998</v>
      </c>
    </row>
    <row r="15" spans="1:24" s="16" customFormat="1" ht="26.5" customHeight="1" x14ac:dyDescent="0.35">
      <c r="A15" s="111"/>
      <c r="B15" s="245" t="s">
        <v>74</v>
      </c>
      <c r="C15" s="517"/>
      <c r="D15" s="704"/>
      <c r="E15" s="315" t="s">
        <v>21</v>
      </c>
      <c r="F15" s="519"/>
      <c r="G15" s="517"/>
      <c r="H15" s="318"/>
      <c r="I15" s="62"/>
      <c r="J15" s="63"/>
      <c r="K15" s="612">
        <f>K13/23.5</f>
        <v>27.937021276595743</v>
      </c>
      <c r="L15" s="318"/>
      <c r="M15" s="62"/>
      <c r="N15" s="62"/>
      <c r="O15" s="62"/>
      <c r="P15" s="118"/>
      <c r="Q15" s="318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36"/>
      <c r="B16" s="246" t="s">
        <v>76</v>
      </c>
      <c r="C16" s="175"/>
      <c r="D16" s="705"/>
      <c r="E16" s="579" t="s">
        <v>21</v>
      </c>
      <c r="F16" s="522"/>
      <c r="G16" s="706"/>
      <c r="H16" s="649"/>
      <c r="I16" s="650"/>
      <c r="J16" s="651"/>
      <c r="K16" s="349">
        <f>K14/23.5</f>
        <v>24.382553191489361</v>
      </c>
      <c r="L16" s="649"/>
      <c r="M16" s="650"/>
      <c r="N16" s="650"/>
      <c r="O16" s="650"/>
      <c r="P16" s="652"/>
      <c r="Q16" s="649"/>
      <c r="R16" s="650"/>
      <c r="S16" s="650"/>
      <c r="T16" s="650"/>
      <c r="U16" s="650"/>
      <c r="V16" s="650"/>
      <c r="W16" s="650"/>
      <c r="X16" s="651"/>
    </row>
    <row r="17" spans="1:27" s="16" customFormat="1" ht="26.5" customHeight="1" x14ac:dyDescent="0.35">
      <c r="A17" s="151" t="s">
        <v>7</v>
      </c>
      <c r="B17" s="401"/>
      <c r="C17" s="405">
        <v>135</v>
      </c>
      <c r="D17" s="928" t="s">
        <v>19</v>
      </c>
      <c r="E17" s="929" t="s">
        <v>155</v>
      </c>
      <c r="F17" s="405">
        <v>60</v>
      </c>
      <c r="G17" s="707"/>
      <c r="H17" s="348">
        <v>1.2</v>
      </c>
      <c r="I17" s="49">
        <v>5.4</v>
      </c>
      <c r="J17" s="50">
        <v>5.16</v>
      </c>
      <c r="K17" s="285">
        <v>73.2</v>
      </c>
      <c r="L17" s="348">
        <v>0.01</v>
      </c>
      <c r="M17" s="49">
        <v>0.03</v>
      </c>
      <c r="N17" s="49">
        <v>4.2</v>
      </c>
      <c r="O17" s="49">
        <v>90</v>
      </c>
      <c r="P17" s="399">
        <v>0</v>
      </c>
      <c r="Q17" s="348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9"/>
      <c r="B18" s="158"/>
      <c r="C18" s="106">
        <v>36</v>
      </c>
      <c r="D18" s="600" t="s">
        <v>9</v>
      </c>
      <c r="E18" s="372" t="s">
        <v>48</v>
      </c>
      <c r="F18" s="581">
        <v>200</v>
      </c>
      <c r="G18" s="219"/>
      <c r="H18" s="259">
        <v>4.9800000000000004</v>
      </c>
      <c r="I18" s="81">
        <v>6.07</v>
      </c>
      <c r="J18" s="217">
        <v>12.72</v>
      </c>
      <c r="K18" s="389">
        <v>125.51</v>
      </c>
      <c r="L18" s="259">
        <v>7.0000000000000007E-2</v>
      </c>
      <c r="M18" s="81">
        <v>0.08</v>
      </c>
      <c r="N18" s="81">
        <v>5.45</v>
      </c>
      <c r="O18" s="81">
        <v>100</v>
      </c>
      <c r="P18" s="82">
        <v>0.56000000000000005</v>
      </c>
      <c r="Q18" s="259">
        <v>15.47</v>
      </c>
      <c r="R18" s="81">
        <v>82.47</v>
      </c>
      <c r="S18" s="81">
        <v>21.33</v>
      </c>
      <c r="T18" s="81">
        <v>0.77</v>
      </c>
      <c r="U18" s="81">
        <v>361.18</v>
      </c>
      <c r="V18" s="81">
        <v>1.2E-2</v>
      </c>
      <c r="W18" s="81">
        <v>1E-3</v>
      </c>
      <c r="X18" s="217">
        <v>0.1</v>
      </c>
    </row>
    <row r="19" spans="1:27" s="16" customFormat="1" ht="43.5" customHeight="1" x14ac:dyDescent="0.35">
      <c r="A19" s="112"/>
      <c r="B19" s="191" t="s">
        <v>74</v>
      </c>
      <c r="C19" s="516">
        <v>259</v>
      </c>
      <c r="D19" s="708" t="s">
        <v>10</v>
      </c>
      <c r="E19" s="371" t="s">
        <v>183</v>
      </c>
      <c r="F19" s="709">
        <v>105</v>
      </c>
      <c r="G19" s="550"/>
      <c r="H19" s="430">
        <v>12.38</v>
      </c>
      <c r="I19" s="431">
        <v>10.59</v>
      </c>
      <c r="J19" s="432">
        <v>16.84</v>
      </c>
      <c r="K19" s="433">
        <v>167.46</v>
      </c>
      <c r="L19" s="430">
        <v>0.04</v>
      </c>
      <c r="M19" s="431">
        <v>0.06</v>
      </c>
      <c r="N19" s="431">
        <v>2.88</v>
      </c>
      <c r="O19" s="431">
        <v>70</v>
      </c>
      <c r="P19" s="491">
        <v>0.02</v>
      </c>
      <c r="Q19" s="430">
        <v>12.7</v>
      </c>
      <c r="R19" s="431">
        <v>145.38999999999999</v>
      </c>
      <c r="S19" s="626">
        <v>71.95</v>
      </c>
      <c r="T19" s="431">
        <v>1.22</v>
      </c>
      <c r="U19" s="431">
        <v>105.04</v>
      </c>
      <c r="V19" s="431">
        <v>6.0000000000000001E-3</v>
      </c>
      <c r="W19" s="431">
        <v>7.0000000000000001E-3</v>
      </c>
      <c r="X19" s="432">
        <v>0.12</v>
      </c>
      <c r="Z19" s="524"/>
      <c r="AA19" s="78"/>
    </row>
    <row r="20" spans="1:27" s="16" customFormat="1" ht="26.5" customHeight="1" x14ac:dyDescent="0.35">
      <c r="A20" s="112"/>
      <c r="B20" s="192" t="s">
        <v>128</v>
      </c>
      <c r="C20" s="607">
        <v>82</v>
      </c>
      <c r="D20" s="535" t="s">
        <v>10</v>
      </c>
      <c r="E20" s="623" t="s">
        <v>164</v>
      </c>
      <c r="F20" s="710">
        <v>95</v>
      </c>
      <c r="G20" s="195"/>
      <c r="H20" s="250">
        <v>24.87</v>
      </c>
      <c r="I20" s="67">
        <v>21.09</v>
      </c>
      <c r="J20" s="116">
        <v>0.72</v>
      </c>
      <c r="K20" s="408">
        <v>290.5</v>
      </c>
      <c r="L20" s="250">
        <v>0.09</v>
      </c>
      <c r="M20" s="67">
        <v>0.18</v>
      </c>
      <c r="N20" s="67">
        <v>1.1000000000000001</v>
      </c>
      <c r="O20" s="67">
        <v>40</v>
      </c>
      <c r="P20" s="510">
        <v>0.05</v>
      </c>
      <c r="Q20" s="250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6">
        <v>0.15</v>
      </c>
      <c r="Z20" s="524"/>
      <c r="AA20" s="78"/>
    </row>
    <row r="21" spans="1:27" s="16" customFormat="1" ht="33" customHeight="1" x14ac:dyDescent="0.35">
      <c r="A21" s="112"/>
      <c r="B21" s="140"/>
      <c r="C21" s="154">
        <v>210</v>
      </c>
      <c r="D21" s="334" t="s">
        <v>64</v>
      </c>
      <c r="E21" s="334" t="s">
        <v>70</v>
      </c>
      <c r="F21" s="141">
        <v>150</v>
      </c>
      <c r="G21" s="105"/>
      <c r="H21" s="249">
        <v>15.82</v>
      </c>
      <c r="I21" s="13">
        <v>4.22</v>
      </c>
      <c r="J21" s="43">
        <v>32.01</v>
      </c>
      <c r="K21" s="107">
        <v>226.19</v>
      </c>
      <c r="L21" s="249">
        <v>0.47</v>
      </c>
      <c r="M21" s="77">
        <v>0.11</v>
      </c>
      <c r="N21" s="13">
        <v>0</v>
      </c>
      <c r="O21" s="13">
        <v>20</v>
      </c>
      <c r="P21" s="43">
        <v>0.06</v>
      </c>
      <c r="Q21" s="77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24"/>
      <c r="AA21" s="78"/>
    </row>
    <row r="22" spans="1:27" s="16" customFormat="1" ht="51" customHeight="1" x14ac:dyDescent="0.35">
      <c r="A22" s="112"/>
      <c r="B22" s="140"/>
      <c r="C22" s="604">
        <v>216</v>
      </c>
      <c r="D22" s="188" t="s">
        <v>18</v>
      </c>
      <c r="E22" s="226" t="s">
        <v>130</v>
      </c>
      <c r="F22" s="827">
        <v>200</v>
      </c>
      <c r="G22" s="686"/>
      <c r="H22" s="248">
        <v>0.25</v>
      </c>
      <c r="I22" s="15">
        <v>0</v>
      </c>
      <c r="J22" s="41">
        <v>12.73</v>
      </c>
      <c r="K22" s="268">
        <v>51.3</v>
      </c>
      <c r="L22" s="286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6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24"/>
      <c r="AA22" s="78"/>
    </row>
    <row r="23" spans="1:27" s="16" customFormat="1" ht="26.5" customHeight="1" x14ac:dyDescent="0.35">
      <c r="A23" s="112"/>
      <c r="B23" s="140"/>
      <c r="C23" s="389">
        <v>119</v>
      </c>
      <c r="D23" s="600" t="s">
        <v>14</v>
      </c>
      <c r="E23" s="158" t="s">
        <v>55</v>
      </c>
      <c r="F23" s="581">
        <v>45</v>
      </c>
      <c r="G23" s="177"/>
      <c r="H23" s="286">
        <v>3.42</v>
      </c>
      <c r="I23" s="20">
        <v>0.36</v>
      </c>
      <c r="J23" s="46">
        <v>22.14</v>
      </c>
      <c r="K23" s="428">
        <v>105.75</v>
      </c>
      <c r="L23" s="286">
        <v>0.05</v>
      </c>
      <c r="M23" s="20">
        <v>0.01</v>
      </c>
      <c r="N23" s="20">
        <v>0</v>
      </c>
      <c r="O23" s="20">
        <v>0</v>
      </c>
      <c r="P23" s="21">
        <v>0</v>
      </c>
      <c r="Q23" s="286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8"/>
      <c r="AA23" s="78"/>
    </row>
    <row r="24" spans="1:27" s="16" customFormat="1" ht="26.5" customHeight="1" x14ac:dyDescent="0.35">
      <c r="A24" s="112"/>
      <c r="B24" s="140"/>
      <c r="C24" s="106">
        <v>120</v>
      </c>
      <c r="D24" s="600" t="s">
        <v>15</v>
      </c>
      <c r="E24" s="158" t="s">
        <v>47</v>
      </c>
      <c r="F24" s="581">
        <v>25</v>
      </c>
      <c r="G24" s="177"/>
      <c r="H24" s="286">
        <v>1.65</v>
      </c>
      <c r="I24" s="20">
        <v>0.3</v>
      </c>
      <c r="J24" s="46">
        <v>10.050000000000001</v>
      </c>
      <c r="K24" s="428">
        <v>49.5</v>
      </c>
      <c r="L24" s="286">
        <v>0.04</v>
      </c>
      <c r="M24" s="20">
        <v>0.02</v>
      </c>
      <c r="N24" s="20">
        <v>0</v>
      </c>
      <c r="O24" s="20">
        <v>0</v>
      </c>
      <c r="P24" s="21">
        <v>0</v>
      </c>
      <c r="Q24" s="286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2"/>
      <c r="B25" s="191" t="s">
        <v>74</v>
      </c>
      <c r="C25" s="413"/>
      <c r="D25" s="934"/>
      <c r="E25" s="315" t="s">
        <v>20</v>
      </c>
      <c r="F25" s="516">
        <f>F17+F18+F19+F21+F22+F23+F24</f>
        <v>785</v>
      </c>
      <c r="G25" s="173"/>
      <c r="H25" s="208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78">
        <f t="shared" si="2"/>
        <v>798.91</v>
      </c>
      <c r="L25" s="208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7">
        <f t="shared" si="2"/>
        <v>0.64000000000000012</v>
      </c>
      <c r="Q25" s="208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2"/>
      <c r="B26" s="192" t="s">
        <v>128</v>
      </c>
      <c r="C26" s="414"/>
      <c r="D26" s="935"/>
      <c r="E26" s="316" t="s">
        <v>20</v>
      </c>
      <c r="F26" s="608">
        <f>F17+F18+F20+F21+F22+F23+F24</f>
        <v>775</v>
      </c>
      <c r="G26" s="533"/>
      <c r="H26" s="319">
        <f t="shared" ref="H26:X26" si="3">H17+H18+H20+H21+H22+H23+H24</f>
        <v>52.190000000000005</v>
      </c>
      <c r="I26" s="57">
        <f t="shared" si="3"/>
        <v>37.44</v>
      </c>
      <c r="J26" s="76">
        <f t="shared" si="3"/>
        <v>95.53</v>
      </c>
      <c r="K26" s="490">
        <f t="shared" si="3"/>
        <v>921.95</v>
      </c>
      <c r="L26" s="319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11">
        <f t="shared" si="3"/>
        <v>0.67000000000000015</v>
      </c>
      <c r="Q26" s="319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6">
        <f t="shared" si="3"/>
        <v>6.8000000000000007</v>
      </c>
    </row>
    <row r="27" spans="1:27" s="16" customFormat="1" ht="26.5" customHeight="1" x14ac:dyDescent="0.35">
      <c r="A27" s="112"/>
      <c r="B27" s="191" t="s">
        <v>74</v>
      </c>
      <c r="C27" s="415"/>
      <c r="D27" s="936"/>
      <c r="E27" s="315" t="s">
        <v>21</v>
      </c>
      <c r="F27" s="835"/>
      <c r="G27" s="517"/>
      <c r="H27" s="208"/>
      <c r="I27" s="22"/>
      <c r="J27" s="64"/>
      <c r="K27" s="523">
        <f>K25/23.5</f>
        <v>33.996170212765954</v>
      </c>
      <c r="L27" s="208"/>
      <c r="M27" s="22"/>
      <c r="N27" s="22"/>
      <c r="O27" s="22"/>
      <c r="P27" s="117"/>
      <c r="Q27" s="208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2"/>
      <c r="B28" s="194" t="s">
        <v>128</v>
      </c>
      <c r="C28" s="534"/>
      <c r="D28" s="740"/>
      <c r="E28" s="579" t="s">
        <v>21</v>
      </c>
      <c r="F28" s="522"/>
      <c r="G28" s="706"/>
      <c r="H28" s="446"/>
      <c r="I28" s="447"/>
      <c r="J28" s="448"/>
      <c r="K28" s="449">
        <f>K26/23.5</f>
        <v>39.231914893617024</v>
      </c>
      <c r="L28" s="716"/>
      <c r="M28" s="717"/>
      <c r="N28" s="717"/>
      <c r="O28" s="717"/>
      <c r="P28" s="718"/>
      <c r="Q28" s="716"/>
      <c r="R28" s="717"/>
      <c r="S28" s="717"/>
      <c r="T28" s="717"/>
      <c r="U28" s="717"/>
      <c r="V28" s="717"/>
      <c r="W28" s="717"/>
      <c r="X28" s="719"/>
    </row>
    <row r="29" spans="1:27" s="132" customFormat="1" ht="26.5" customHeight="1" x14ac:dyDescent="0.35">
      <c r="A29" s="358"/>
      <c r="B29" s="873"/>
      <c r="C29" s="359"/>
      <c r="D29" s="358"/>
      <c r="E29" s="360"/>
      <c r="F29" s="358"/>
      <c r="G29" s="358"/>
      <c r="H29" s="358"/>
      <c r="I29" s="358"/>
      <c r="J29" s="358"/>
      <c r="K29" s="361"/>
      <c r="L29" s="358"/>
      <c r="M29" s="358"/>
      <c r="N29" s="358"/>
      <c r="O29" s="358"/>
      <c r="P29" s="358"/>
      <c r="Q29" s="358"/>
      <c r="R29" s="358"/>
      <c r="S29" s="358"/>
    </row>
    <row r="30" spans="1:27" s="132" customFormat="1" ht="26.5" customHeight="1" x14ac:dyDescent="0.35">
      <c r="A30" s="670" t="s">
        <v>137</v>
      </c>
      <c r="B30" s="874"/>
      <c r="C30" s="812"/>
      <c r="D30" s="358"/>
      <c r="E30" s="360"/>
      <c r="F30" s="358"/>
      <c r="G30" s="358"/>
      <c r="H30" s="358"/>
      <c r="I30" s="358"/>
      <c r="J30" s="358"/>
      <c r="K30" s="361"/>
      <c r="L30" s="358"/>
      <c r="M30" s="358"/>
      <c r="N30" s="358"/>
      <c r="O30" s="358"/>
      <c r="P30" s="358"/>
      <c r="Q30" s="358"/>
      <c r="R30" s="358"/>
      <c r="S30" s="358"/>
    </row>
    <row r="31" spans="1:27" x14ac:dyDescent="0.35">
      <c r="A31" s="673" t="s">
        <v>67</v>
      </c>
      <c r="B31" s="881"/>
      <c r="C31" s="1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82"/>
      <c r="C32" s="35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82"/>
      <c r="C33" s="35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82"/>
      <c r="C34" s="357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82"/>
    </row>
    <row r="36" spans="1:19" x14ac:dyDescent="0.35">
      <c r="A36" s="11"/>
      <c r="B36" s="882"/>
    </row>
    <row r="37" spans="1:19" x14ac:dyDescent="0.35">
      <c r="A37" s="11"/>
      <c r="B37" s="882"/>
      <c r="C37" s="35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82"/>
      <c r="C38" s="35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82"/>
      <c r="C39" s="35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82"/>
      <c r="C40" s="35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06" customFormat="1" ht="13" x14ac:dyDescent="0.3">
      <c r="B41" s="875"/>
    </row>
    <row r="42" spans="1:19" s="506" customFormat="1" ht="13" x14ac:dyDescent="0.3">
      <c r="B42" s="875"/>
    </row>
    <row r="43" spans="1:19" s="506" customFormat="1" ht="13" x14ac:dyDescent="0.3">
      <c r="B43" s="875"/>
    </row>
    <row r="44" spans="1:19" s="506" customFormat="1" ht="13" x14ac:dyDescent="0.3">
      <c r="B44" s="875"/>
    </row>
    <row r="45" spans="1:19" s="506" customFormat="1" ht="13" x14ac:dyDescent="0.3">
      <c r="B45" s="875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88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97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898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29"/>
      <c r="C4" s="676" t="s">
        <v>39</v>
      </c>
      <c r="D4" s="261"/>
      <c r="E4" s="727"/>
      <c r="F4" s="677"/>
      <c r="G4" s="677"/>
      <c r="H4" s="839" t="s">
        <v>22</v>
      </c>
      <c r="I4" s="840"/>
      <c r="J4" s="841"/>
      <c r="K4" s="781" t="s">
        <v>23</v>
      </c>
      <c r="L4" s="976" t="s">
        <v>24</v>
      </c>
      <c r="M4" s="977"/>
      <c r="N4" s="978"/>
      <c r="O4" s="1002"/>
      <c r="P4" s="1003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28" t="s">
        <v>41</v>
      </c>
      <c r="E5" s="515" t="s">
        <v>38</v>
      </c>
      <c r="F5" s="110" t="s">
        <v>26</v>
      </c>
      <c r="G5" s="110" t="s">
        <v>37</v>
      </c>
      <c r="H5" s="515" t="s">
        <v>27</v>
      </c>
      <c r="I5" s="505" t="s">
        <v>28</v>
      </c>
      <c r="J5" s="515" t="s">
        <v>29</v>
      </c>
      <c r="K5" s="782" t="s">
        <v>30</v>
      </c>
      <c r="L5" s="528" t="s">
        <v>31</v>
      </c>
      <c r="M5" s="821" t="s">
        <v>117</v>
      </c>
      <c r="N5" s="505" t="s">
        <v>32</v>
      </c>
      <c r="O5" s="502" t="s">
        <v>118</v>
      </c>
      <c r="P5" s="802" t="s">
        <v>119</v>
      </c>
      <c r="Q5" s="820" t="s">
        <v>33</v>
      </c>
      <c r="R5" s="505" t="s">
        <v>34</v>
      </c>
      <c r="S5" s="820" t="s">
        <v>35</v>
      </c>
      <c r="T5" s="505" t="s">
        <v>36</v>
      </c>
      <c r="U5" s="528" t="s">
        <v>120</v>
      </c>
      <c r="V5" s="528" t="s">
        <v>121</v>
      </c>
      <c r="W5" s="528" t="s">
        <v>122</v>
      </c>
      <c r="X5" s="677" t="s">
        <v>123</v>
      </c>
    </row>
    <row r="6" spans="1:24" s="16" customFormat="1" ht="26.5" customHeight="1" x14ac:dyDescent="0.35">
      <c r="A6" s="111" t="s">
        <v>6</v>
      </c>
      <c r="B6" s="227"/>
      <c r="C6" s="135">
        <v>1</v>
      </c>
      <c r="D6" s="587" t="s">
        <v>19</v>
      </c>
      <c r="E6" s="401" t="s">
        <v>12</v>
      </c>
      <c r="F6" s="153">
        <v>15</v>
      </c>
      <c r="G6" s="525"/>
      <c r="H6" s="278">
        <v>3.48</v>
      </c>
      <c r="I6" s="39">
        <v>4.43</v>
      </c>
      <c r="J6" s="40">
        <v>0</v>
      </c>
      <c r="K6" s="269">
        <v>54.6</v>
      </c>
      <c r="L6" s="278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8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38" t="s">
        <v>74</v>
      </c>
      <c r="C7" s="173">
        <v>90</v>
      </c>
      <c r="D7" s="702" t="s">
        <v>10</v>
      </c>
      <c r="E7" s="371" t="s">
        <v>127</v>
      </c>
      <c r="F7" s="516">
        <v>90</v>
      </c>
      <c r="G7" s="702"/>
      <c r="H7" s="318">
        <v>15.51</v>
      </c>
      <c r="I7" s="62">
        <v>15.07</v>
      </c>
      <c r="J7" s="63">
        <v>8.44</v>
      </c>
      <c r="K7" s="461">
        <v>232.47</v>
      </c>
      <c r="L7" s="318">
        <v>0.12</v>
      </c>
      <c r="M7" s="62">
        <v>0.1</v>
      </c>
      <c r="N7" s="62">
        <v>0.74</v>
      </c>
      <c r="O7" s="62">
        <v>10</v>
      </c>
      <c r="P7" s="63">
        <v>0.08</v>
      </c>
      <c r="Q7" s="318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39" t="s">
        <v>128</v>
      </c>
      <c r="C8" s="174">
        <v>126</v>
      </c>
      <c r="D8" s="700" t="s">
        <v>10</v>
      </c>
      <c r="E8" s="314" t="s">
        <v>157</v>
      </c>
      <c r="F8" s="174">
        <v>90</v>
      </c>
      <c r="G8" s="700"/>
      <c r="H8" s="250">
        <v>18.489999999999998</v>
      </c>
      <c r="I8" s="67">
        <v>18.54</v>
      </c>
      <c r="J8" s="116">
        <v>3.59</v>
      </c>
      <c r="K8" s="408">
        <v>256</v>
      </c>
      <c r="L8" s="250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0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81">
        <v>52</v>
      </c>
      <c r="D9" s="600" t="s">
        <v>64</v>
      </c>
      <c r="E9" s="166" t="s">
        <v>136</v>
      </c>
      <c r="F9" s="794">
        <v>150</v>
      </c>
      <c r="G9" s="177"/>
      <c r="H9" s="286">
        <v>3.31</v>
      </c>
      <c r="I9" s="20">
        <v>5.56</v>
      </c>
      <c r="J9" s="46">
        <v>25.99</v>
      </c>
      <c r="K9" s="285">
        <v>167.07</v>
      </c>
      <c r="L9" s="286">
        <v>0.15</v>
      </c>
      <c r="M9" s="20">
        <v>0.1</v>
      </c>
      <c r="N9" s="20">
        <v>14</v>
      </c>
      <c r="O9" s="20">
        <v>20</v>
      </c>
      <c r="P9" s="46">
        <v>0.08</v>
      </c>
      <c r="Q9" s="286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195</v>
      </c>
      <c r="F10" s="193">
        <v>200</v>
      </c>
      <c r="G10" s="587"/>
      <c r="H10" s="248">
        <v>0</v>
      </c>
      <c r="I10" s="15">
        <v>0</v>
      </c>
      <c r="J10" s="41">
        <v>19.940000000000001</v>
      </c>
      <c r="K10" s="269">
        <v>80.3</v>
      </c>
      <c r="L10" s="248">
        <v>0.09</v>
      </c>
      <c r="M10" s="17">
        <v>0.1</v>
      </c>
      <c r="N10" s="15">
        <v>2.94</v>
      </c>
      <c r="O10" s="15">
        <v>80</v>
      </c>
      <c r="P10" s="41">
        <v>0.96</v>
      </c>
      <c r="Q10" s="248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87" t="s">
        <v>14</v>
      </c>
      <c r="E11" s="157" t="s">
        <v>55</v>
      </c>
      <c r="F11" s="153">
        <v>25</v>
      </c>
      <c r="G11" s="787"/>
      <c r="H11" s="248">
        <v>1.9</v>
      </c>
      <c r="I11" s="15">
        <v>0.2</v>
      </c>
      <c r="J11" s="41">
        <v>12.3</v>
      </c>
      <c r="K11" s="269">
        <v>58.75</v>
      </c>
      <c r="L11" s="286">
        <v>0.03</v>
      </c>
      <c r="M11" s="20">
        <v>0.01</v>
      </c>
      <c r="N11" s="20">
        <v>0</v>
      </c>
      <c r="O11" s="20">
        <v>0</v>
      </c>
      <c r="P11" s="46">
        <v>0</v>
      </c>
      <c r="Q11" s="286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87" t="s">
        <v>15</v>
      </c>
      <c r="E12" s="157" t="s">
        <v>47</v>
      </c>
      <c r="F12" s="153">
        <v>20</v>
      </c>
      <c r="G12" s="787"/>
      <c r="H12" s="967">
        <v>1.32</v>
      </c>
      <c r="I12" s="968">
        <v>0.24</v>
      </c>
      <c r="J12" s="969">
        <v>8.0399999999999991</v>
      </c>
      <c r="K12" s="970">
        <v>39.6</v>
      </c>
      <c r="L12" s="276">
        <v>0.03</v>
      </c>
      <c r="M12" s="277">
        <v>0.02</v>
      </c>
      <c r="N12" s="277">
        <v>0</v>
      </c>
      <c r="O12" s="277">
        <v>0</v>
      </c>
      <c r="P12" s="495">
        <v>0</v>
      </c>
      <c r="Q12" s="276">
        <v>5.8</v>
      </c>
      <c r="R12" s="277">
        <v>30</v>
      </c>
      <c r="S12" s="277">
        <v>9.4</v>
      </c>
      <c r="T12" s="277">
        <v>0.78</v>
      </c>
      <c r="U12" s="277">
        <v>47</v>
      </c>
      <c r="V12" s="277">
        <v>1E-3</v>
      </c>
      <c r="W12" s="277">
        <v>1E-3</v>
      </c>
      <c r="X12" s="495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702"/>
      <c r="E13" s="434" t="s">
        <v>20</v>
      </c>
      <c r="F13" s="516">
        <f>F6+F7+F9+F10+F11+F12</f>
        <v>500</v>
      </c>
      <c r="G13" s="173"/>
      <c r="H13" s="208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8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8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39" t="s">
        <v>128</v>
      </c>
      <c r="C14" s="174"/>
      <c r="D14" s="520"/>
      <c r="E14" s="439" t="s">
        <v>20</v>
      </c>
      <c r="F14" s="514">
        <f>F6+F8+F9+F10+F11+F12</f>
        <v>500</v>
      </c>
      <c r="G14" s="470"/>
      <c r="H14" s="954">
        <f t="shared" ref="H14:X14" si="1">H6+H8+H9+H10+H11+H12</f>
        <v>28.499999999999996</v>
      </c>
      <c r="I14" s="955">
        <f t="shared" si="1"/>
        <v>28.969999999999995</v>
      </c>
      <c r="J14" s="953">
        <f t="shared" si="1"/>
        <v>69.859999999999985</v>
      </c>
      <c r="K14" s="470">
        <f t="shared" si="1"/>
        <v>656.32</v>
      </c>
      <c r="L14" s="954">
        <f t="shared" si="1"/>
        <v>0.37</v>
      </c>
      <c r="M14" s="955">
        <f t="shared" si="1"/>
        <v>0.42000000000000004</v>
      </c>
      <c r="N14" s="955">
        <f t="shared" si="1"/>
        <v>18.12</v>
      </c>
      <c r="O14" s="955">
        <f t="shared" si="1"/>
        <v>150</v>
      </c>
      <c r="P14" s="953">
        <f t="shared" si="1"/>
        <v>1.22</v>
      </c>
      <c r="Q14" s="954">
        <f t="shared" si="1"/>
        <v>193.1</v>
      </c>
      <c r="R14" s="955">
        <f t="shared" si="1"/>
        <v>400.04999999999995</v>
      </c>
      <c r="S14" s="955">
        <f t="shared" si="1"/>
        <v>77.570000000000007</v>
      </c>
      <c r="T14" s="955">
        <f t="shared" si="1"/>
        <v>5.1899999999999995</v>
      </c>
      <c r="U14" s="955">
        <f t="shared" si="1"/>
        <v>1239.75</v>
      </c>
      <c r="V14" s="955">
        <f t="shared" si="1"/>
        <v>1.9000000000000003E-2</v>
      </c>
      <c r="W14" s="955">
        <f t="shared" si="1"/>
        <v>3.0000000000000001E-3</v>
      </c>
      <c r="X14" s="953">
        <f t="shared" si="1"/>
        <v>3.7399999999999998</v>
      </c>
    </row>
    <row r="15" spans="1:24" s="36" customFormat="1" ht="26.5" customHeight="1" x14ac:dyDescent="0.35">
      <c r="A15" s="149"/>
      <c r="B15" s="938" t="s">
        <v>74</v>
      </c>
      <c r="C15" s="517"/>
      <c r="D15" s="518"/>
      <c r="E15" s="434" t="s">
        <v>21</v>
      </c>
      <c r="F15" s="519"/>
      <c r="G15" s="526"/>
      <c r="H15" s="208"/>
      <c r="I15" s="22"/>
      <c r="J15" s="64"/>
      <c r="K15" s="971">
        <f>K13/23.5</f>
        <v>26.927234042553192</v>
      </c>
      <c r="L15" s="208"/>
      <c r="M15" s="22"/>
      <c r="N15" s="22"/>
      <c r="O15" s="22"/>
      <c r="P15" s="64"/>
      <c r="Q15" s="208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51" t="s">
        <v>128</v>
      </c>
      <c r="C16" s="175"/>
      <c r="D16" s="521"/>
      <c r="E16" s="444" t="s">
        <v>21</v>
      </c>
      <c r="F16" s="522"/>
      <c r="G16" s="705"/>
      <c r="H16" s="972"/>
      <c r="I16" s="973"/>
      <c r="J16" s="974"/>
      <c r="K16" s="975">
        <f>K14/23.5</f>
        <v>27.928510638297876</v>
      </c>
      <c r="L16" s="972"/>
      <c r="M16" s="973"/>
      <c r="N16" s="973"/>
      <c r="O16" s="973"/>
      <c r="P16" s="974"/>
      <c r="Q16" s="972"/>
      <c r="R16" s="973"/>
      <c r="S16" s="973"/>
      <c r="T16" s="973"/>
      <c r="U16" s="973"/>
      <c r="V16" s="973"/>
      <c r="W16" s="973"/>
      <c r="X16" s="974"/>
    </row>
    <row r="17" spans="1:24" s="16" customFormat="1" ht="36.75" customHeight="1" x14ac:dyDescent="0.35">
      <c r="A17" s="151" t="s">
        <v>7</v>
      </c>
      <c r="B17" s="228"/>
      <c r="C17" s="606">
        <v>29</v>
      </c>
      <c r="D17" s="731" t="s">
        <v>19</v>
      </c>
      <c r="E17" s="732" t="s">
        <v>176</v>
      </c>
      <c r="F17" s="754">
        <v>60</v>
      </c>
      <c r="G17" s="296"/>
      <c r="H17" s="298">
        <v>0.66</v>
      </c>
      <c r="I17" s="90">
        <v>0.12</v>
      </c>
      <c r="J17" s="92">
        <v>2.2799999999999998</v>
      </c>
      <c r="K17" s="536">
        <v>14.4</v>
      </c>
      <c r="L17" s="298">
        <v>0.04</v>
      </c>
      <c r="M17" s="90">
        <v>0.02</v>
      </c>
      <c r="N17" s="90">
        <v>15</v>
      </c>
      <c r="O17" s="90">
        <v>80</v>
      </c>
      <c r="P17" s="91">
        <v>0</v>
      </c>
      <c r="Q17" s="298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07" t="s">
        <v>9</v>
      </c>
      <c r="E18" s="908" t="s">
        <v>187</v>
      </c>
      <c r="F18" s="669">
        <v>222</v>
      </c>
      <c r="G18" s="176"/>
      <c r="H18" s="340">
        <v>6.01</v>
      </c>
      <c r="I18" s="29">
        <v>4.38</v>
      </c>
      <c r="J18" s="89">
        <v>7.73</v>
      </c>
      <c r="K18" s="937">
        <v>93.68</v>
      </c>
      <c r="L18" s="340">
        <v>0.03</v>
      </c>
      <c r="M18" s="339">
        <v>7.0000000000000007E-2</v>
      </c>
      <c r="N18" s="29">
        <v>0.27</v>
      </c>
      <c r="O18" s="29">
        <v>40</v>
      </c>
      <c r="P18" s="89">
        <v>0.26</v>
      </c>
      <c r="Q18" s="340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38" t="s">
        <v>74</v>
      </c>
      <c r="C19" s="173" t="s">
        <v>169</v>
      </c>
      <c r="D19" s="168" t="s">
        <v>10</v>
      </c>
      <c r="E19" s="565" t="s">
        <v>168</v>
      </c>
      <c r="F19" s="566">
        <v>210</v>
      </c>
      <c r="G19" s="550"/>
      <c r="H19" s="430">
        <v>16.97</v>
      </c>
      <c r="I19" s="431">
        <v>25.42</v>
      </c>
      <c r="J19" s="432">
        <v>31.1</v>
      </c>
      <c r="K19" s="433">
        <v>422.09</v>
      </c>
      <c r="L19" s="430">
        <v>0.17</v>
      </c>
      <c r="M19" s="613">
        <v>0.11</v>
      </c>
      <c r="N19" s="431">
        <v>0.26</v>
      </c>
      <c r="O19" s="431">
        <v>50</v>
      </c>
      <c r="P19" s="432">
        <v>0.33</v>
      </c>
      <c r="Q19" s="430">
        <v>23.55</v>
      </c>
      <c r="R19" s="431">
        <v>120.28</v>
      </c>
      <c r="S19" s="431">
        <v>16.079999999999998</v>
      </c>
      <c r="T19" s="431">
        <v>1.54</v>
      </c>
      <c r="U19" s="431">
        <v>192.11</v>
      </c>
      <c r="V19" s="431">
        <v>2E-3</v>
      </c>
      <c r="W19" s="431">
        <v>7.0000000000000001E-3</v>
      </c>
      <c r="X19" s="432">
        <v>0.02</v>
      </c>
    </row>
    <row r="20" spans="1:24" s="36" customFormat="1" ht="26.5" customHeight="1" x14ac:dyDescent="0.35">
      <c r="A20" s="112"/>
      <c r="B20" s="939" t="s">
        <v>128</v>
      </c>
      <c r="C20" s="607">
        <v>89</v>
      </c>
      <c r="D20" s="462" t="s">
        <v>10</v>
      </c>
      <c r="E20" s="720" t="s">
        <v>91</v>
      </c>
      <c r="F20" s="564">
        <v>90</v>
      </c>
      <c r="G20" s="174"/>
      <c r="H20" s="346">
        <v>18.13</v>
      </c>
      <c r="I20" s="58">
        <v>17.05</v>
      </c>
      <c r="J20" s="75">
        <v>3.69</v>
      </c>
      <c r="K20" s="344">
        <v>240.96</v>
      </c>
      <c r="L20" s="423">
        <v>0.06</v>
      </c>
      <c r="M20" s="507">
        <v>0.13</v>
      </c>
      <c r="N20" s="80">
        <v>1.06</v>
      </c>
      <c r="O20" s="80">
        <v>0</v>
      </c>
      <c r="P20" s="480">
        <v>0</v>
      </c>
      <c r="Q20" s="423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24">
        <v>0.06</v>
      </c>
    </row>
    <row r="21" spans="1:24" s="36" customFormat="1" ht="26.5" customHeight="1" x14ac:dyDescent="0.35">
      <c r="A21" s="112"/>
      <c r="B21" s="939" t="s">
        <v>128</v>
      </c>
      <c r="C21" s="607">
        <v>210</v>
      </c>
      <c r="D21" s="462" t="s">
        <v>64</v>
      </c>
      <c r="E21" s="462" t="s">
        <v>70</v>
      </c>
      <c r="F21" s="192">
        <v>150</v>
      </c>
      <c r="G21" s="174"/>
      <c r="H21" s="346">
        <v>15.82</v>
      </c>
      <c r="I21" s="58">
        <v>4.22</v>
      </c>
      <c r="J21" s="75">
        <v>32.01</v>
      </c>
      <c r="K21" s="344">
        <v>226.19</v>
      </c>
      <c r="L21" s="346">
        <v>0.47</v>
      </c>
      <c r="M21" s="251">
        <v>0.11</v>
      </c>
      <c r="N21" s="58">
        <v>0</v>
      </c>
      <c r="O21" s="58">
        <v>20</v>
      </c>
      <c r="P21" s="75">
        <v>0.06</v>
      </c>
      <c r="Q21" s="251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04">
        <v>216</v>
      </c>
      <c r="D22" s="157" t="s">
        <v>18</v>
      </c>
      <c r="E22" s="660" t="s">
        <v>130</v>
      </c>
      <c r="F22" s="139">
        <v>200</v>
      </c>
      <c r="G22" s="686"/>
      <c r="H22" s="248">
        <v>0.25</v>
      </c>
      <c r="I22" s="15">
        <v>0</v>
      </c>
      <c r="J22" s="41">
        <v>12.73</v>
      </c>
      <c r="K22" s="206">
        <v>51.3</v>
      </c>
      <c r="L22" s="286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00"/>
      <c r="H23" s="286">
        <v>2.2799999999999998</v>
      </c>
      <c r="I23" s="20">
        <v>0.24</v>
      </c>
      <c r="J23" s="46">
        <v>14.76</v>
      </c>
      <c r="K23" s="428">
        <v>70.5</v>
      </c>
      <c r="L23" s="286">
        <v>0.03</v>
      </c>
      <c r="M23" s="19">
        <v>0.01</v>
      </c>
      <c r="N23" s="20">
        <v>0</v>
      </c>
      <c r="O23" s="20">
        <v>0</v>
      </c>
      <c r="P23" s="46">
        <v>0</v>
      </c>
      <c r="Q23" s="286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11"/>
      <c r="H24" s="248">
        <v>1.98</v>
      </c>
      <c r="I24" s="15">
        <v>0.36</v>
      </c>
      <c r="J24" s="41">
        <v>12.06</v>
      </c>
      <c r="K24" s="268">
        <v>59.4</v>
      </c>
      <c r="L24" s="248">
        <v>0.05</v>
      </c>
      <c r="M24" s="15">
        <v>0.02</v>
      </c>
      <c r="N24" s="15">
        <v>0</v>
      </c>
      <c r="O24" s="15">
        <v>0</v>
      </c>
      <c r="P24" s="18">
        <v>0</v>
      </c>
      <c r="Q24" s="248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17"/>
      <c r="D25" s="574"/>
      <c r="E25" s="940" t="s">
        <v>20</v>
      </c>
      <c r="F25" s="526">
        <f>F17+F18+F19+F22+F23+F24</f>
        <v>752</v>
      </c>
      <c r="G25" s="941"/>
      <c r="H25" s="318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42">
        <f t="shared" si="2"/>
        <v>711.36999999999989</v>
      </c>
      <c r="L25" s="418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2">
        <f t="shared" si="2"/>
        <v>0.59000000000000008</v>
      </c>
      <c r="Q25" s="418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39" t="s">
        <v>128</v>
      </c>
      <c r="C26" s="533"/>
      <c r="D26" s="575"/>
      <c r="E26" s="943" t="s">
        <v>20</v>
      </c>
      <c r="F26" s="545">
        <f>F17+F18+F20+F21+F22+F23+F24</f>
        <v>782</v>
      </c>
      <c r="G26" s="944"/>
      <c r="H26" s="250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45">
        <f t="shared" si="3"/>
        <v>756.43</v>
      </c>
      <c r="L26" s="924">
        <f t="shared" si="3"/>
        <v>0.68</v>
      </c>
      <c r="M26" s="926">
        <f t="shared" si="3"/>
        <v>0.36000000000000004</v>
      </c>
      <c r="N26" s="926">
        <f t="shared" si="3"/>
        <v>20.72</v>
      </c>
      <c r="O26" s="926">
        <f t="shared" si="3"/>
        <v>140</v>
      </c>
      <c r="P26" s="927">
        <f t="shared" si="3"/>
        <v>0.32</v>
      </c>
      <c r="Q26" s="924">
        <f t="shared" si="3"/>
        <v>114.76</v>
      </c>
      <c r="R26" s="926">
        <f t="shared" si="3"/>
        <v>460.26</v>
      </c>
      <c r="S26" s="926">
        <f t="shared" si="3"/>
        <v>116.86999999999999</v>
      </c>
      <c r="T26" s="926">
        <f t="shared" si="3"/>
        <v>9.86</v>
      </c>
      <c r="U26" s="926">
        <f t="shared" si="3"/>
        <v>1105.47</v>
      </c>
      <c r="V26" s="926">
        <f t="shared" si="3"/>
        <v>1.4020000000000001E-2</v>
      </c>
      <c r="W26" s="926">
        <f t="shared" si="3"/>
        <v>1.55E-2</v>
      </c>
      <c r="X26" s="946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17"/>
      <c r="D27" s="574"/>
      <c r="E27" s="940" t="s">
        <v>21</v>
      </c>
      <c r="F27" s="441"/>
      <c r="G27" s="526"/>
      <c r="H27" s="208"/>
      <c r="I27" s="22"/>
      <c r="J27" s="64"/>
      <c r="K27" s="947">
        <f>K25/23.5</f>
        <v>30.271063829787231</v>
      </c>
      <c r="L27" s="948"/>
      <c r="M27" s="949"/>
      <c r="N27" s="949"/>
      <c r="O27" s="949"/>
      <c r="P27" s="950"/>
      <c r="Q27" s="948"/>
      <c r="R27" s="949"/>
      <c r="S27" s="949"/>
      <c r="T27" s="949"/>
      <c r="U27" s="949"/>
      <c r="V27" s="949"/>
      <c r="W27" s="949"/>
      <c r="X27" s="950"/>
    </row>
    <row r="28" spans="1:24" s="36" customFormat="1" ht="26.5" customHeight="1" thickBot="1" x14ac:dyDescent="0.4">
      <c r="A28" s="152"/>
      <c r="B28" s="951" t="s">
        <v>128</v>
      </c>
      <c r="C28" s="534"/>
      <c r="D28" s="715"/>
      <c r="E28" s="952" t="s">
        <v>21</v>
      </c>
      <c r="F28" s="194"/>
      <c r="G28" s="548"/>
      <c r="H28" s="446"/>
      <c r="I28" s="447"/>
      <c r="J28" s="448"/>
      <c r="K28" s="449">
        <f>K26/23.5</f>
        <v>32.188510638297871</v>
      </c>
      <c r="L28" s="446"/>
      <c r="M28" s="509"/>
      <c r="N28" s="447"/>
      <c r="O28" s="447"/>
      <c r="P28" s="448"/>
      <c r="Q28" s="446"/>
      <c r="R28" s="447"/>
      <c r="S28" s="447"/>
      <c r="T28" s="447"/>
      <c r="U28" s="447"/>
      <c r="V28" s="447"/>
      <c r="W28" s="447"/>
      <c r="X28" s="448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70" t="s">
        <v>66</v>
      </c>
      <c r="B30" s="670" t="s">
        <v>66</v>
      </c>
      <c r="C30" s="120"/>
      <c r="D30" s="671"/>
      <c r="E30" s="52"/>
      <c r="F30" s="26"/>
      <c r="G30" s="11"/>
      <c r="H30" s="11"/>
      <c r="I30" s="11"/>
      <c r="J30" s="11"/>
    </row>
    <row r="31" spans="1:24" ht="18" x14ac:dyDescent="0.35">
      <c r="A31" s="673" t="s">
        <v>67</v>
      </c>
      <c r="B31" s="673" t="s">
        <v>67</v>
      </c>
      <c r="C31" s="121"/>
      <c r="D31" s="674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84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83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5"/>
      <c r="H4" s="845" t="s">
        <v>22</v>
      </c>
      <c r="I4" s="846"/>
      <c r="J4" s="847"/>
      <c r="K4" s="326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585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5" t="s">
        <v>28</v>
      </c>
      <c r="J5" s="809" t="s">
        <v>29</v>
      </c>
      <c r="K5" s="327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7.5" customHeight="1" x14ac:dyDescent="0.35">
      <c r="A6" s="151" t="s">
        <v>6</v>
      </c>
      <c r="B6" s="401"/>
      <c r="C6" s="586" t="s">
        <v>107</v>
      </c>
      <c r="D6" s="401" t="s">
        <v>19</v>
      </c>
      <c r="E6" s="368" t="s">
        <v>44</v>
      </c>
      <c r="F6" s="367">
        <v>17</v>
      </c>
      <c r="G6" s="144"/>
      <c r="H6" s="278">
        <v>2.48</v>
      </c>
      <c r="I6" s="39">
        <v>3.96</v>
      </c>
      <c r="J6" s="40">
        <v>0.68</v>
      </c>
      <c r="K6" s="329">
        <v>48.11</v>
      </c>
      <c r="L6" s="278">
        <v>0.01</v>
      </c>
      <c r="M6" s="38">
        <v>0.06</v>
      </c>
      <c r="N6" s="39">
        <v>0.12</v>
      </c>
      <c r="O6" s="39">
        <v>30</v>
      </c>
      <c r="P6" s="42">
        <v>0.11</v>
      </c>
      <c r="Q6" s="278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01">
        <v>25</v>
      </c>
      <c r="D7" s="283" t="s">
        <v>19</v>
      </c>
      <c r="E7" s="614" t="s">
        <v>50</v>
      </c>
      <c r="F7" s="786">
        <v>150</v>
      </c>
      <c r="G7" s="227"/>
      <c r="H7" s="47">
        <v>0.6</v>
      </c>
      <c r="I7" s="37">
        <v>0.45</v>
      </c>
      <c r="J7" s="48">
        <v>15.45</v>
      </c>
      <c r="K7" s="231">
        <v>70.5</v>
      </c>
      <c r="L7" s="270">
        <v>0.03</v>
      </c>
      <c r="M7" s="47">
        <v>0.05</v>
      </c>
      <c r="N7" s="37">
        <v>7.5</v>
      </c>
      <c r="O7" s="37">
        <v>0</v>
      </c>
      <c r="P7" s="229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66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69" t="s">
        <v>185</v>
      </c>
      <c r="F8" s="293">
        <v>150</v>
      </c>
      <c r="G8" s="139"/>
      <c r="H8" s="248">
        <v>21.5</v>
      </c>
      <c r="I8" s="15">
        <v>13.61</v>
      </c>
      <c r="J8" s="41">
        <v>31.05</v>
      </c>
      <c r="K8" s="268">
        <v>333.11</v>
      </c>
      <c r="L8" s="248">
        <v>0.05</v>
      </c>
      <c r="M8" s="17">
        <v>0.25</v>
      </c>
      <c r="N8" s="15">
        <v>0.52</v>
      </c>
      <c r="O8" s="15">
        <v>70</v>
      </c>
      <c r="P8" s="18">
        <v>0.33</v>
      </c>
      <c r="Q8" s="248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6"/>
      <c r="H9" s="248">
        <v>0.04</v>
      </c>
      <c r="I9" s="15">
        <v>0</v>
      </c>
      <c r="J9" s="41">
        <v>7.4</v>
      </c>
      <c r="K9" s="269">
        <v>30.26</v>
      </c>
      <c r="L9" s="248">
        <v>0</v>
      </c>
      <c r="M9" s="17">
        <v>0</v>
      </c>
      <c r="N9" s="15">
        <v>0.8</v>
      </c>
      <c r="O9" s="15">
        <v>0</v>
      </c>
      <c r="P9" s="41">
        <v>0</v>
      </c>
      <c r="Q9" s="248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6" t="s">
        <v>51</v>
      </c>
      <c r="F10" s="293">
        <v>20</v>
      </c>
      <c r="G10" s="139"/>
      <c r="H10" s="248">
        <v>1.5</v>
      </c>
      <c r="I10" s="15">
        <v>0.57999999999999996</v>
      </c>
      <c r="J10" s="41">
        <v>9.9600000000000009</v>
      </c>
      <c r="K10" s="268">
        <v>52.4</v>
      </c>
      <c r="L10" s="248">
        <v>0.02</v>
      </c>
      <c r="M10" s="17">
        <v>0.01</v>
      </c>
      <c r="N10" s="15">
        <v>0</v>
      </c>
      <c r="O10" s="15">
        <v>0</v>
      </c>
      <c r="P10" s="18">
        <v>0</v>
      </c>
      <c r="Q10" s="248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7" t="s">
        <v>20</v>
      </c>
      <c r="F11" s="322">
        <f>SUM(F6:F10)</f>
        <v>537</v>
      </c>
      <c r="G11" s="139"/>
      <c r="H11" s="248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4">
        <f t="shared" si="0"/>
        <v>534.38</v>
      </c>
      <c r="L11" s="248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8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6"/>
      <c r="B12" s="866"/>
      <c r="C12" s="864"/>
      <c r="D12" s="730"/>
      <c r="E12" s="352" t="s">
        <v>21</v>
      </c>
      <c r="F12" s="353"/>
      <c r="G12" s="730"/>
      <c r="H12" s="496"/>
      <c r="I12" s="497"/>
      <c r="J12" s="498"/>
      <c r="K12" s="354">
        <f>K11/23.5</f>
        <v>22.739574468085106</v>
      </c>
      <c r="L12" s="503"/>
      <c r="M12" s="497"/>
      <c r="N12" s="497"/>
      <c r="O12" s="497"/>
      <c r="P12" s="504"/>
      <c r="Q12" s="496"/>
      <c r="R12" s="497"/>
      <c r="S12" s="497"/>
      <c r="T12" s="497"/>
      <c r="U12" s="497"/>
      <c r="V12" s="497"/>
      <c r="W12" s="497"/>
      <c r="X12" s="498"/>
    </row>
    <row r="13" spans="1:24" s="16" customFormat="1" ht="37.5" customHeight="1" x14ac:dyDescent="0.35">
      <c r="A13" s="151" t="s">
        <v>7</v>
      </c>
      <c r="B13" s="144"/>
      <c r="C13" s="405">
        <v>24</v>
      </c>
      <c r="D13" s="684" t="s">
        <v>19</v>
      </c>
      <c r="E13" s="401" t="s">
        <v>111</v>
      </c>
      <c r="F13" s="144">
        <v>150</v>
      </c>
      <c r="G13" s="325"/>
      <c r="H13" s="278">
        <v>0.6</v>
      </c>
      <c r="I13" s="39">
        <v>0.6</v>
      </c>
      <c r="J13" s="40">
        <v>14.7</v>
      </c>
      <c r="K13" s="329">
        <v>70.5</v>
      </c>
      <c r="L13" s="278">
        <v>0.05</v>
      </c>
      <c r="M13" s="39">
        <v>0.03</v>
      </c>
      <c r="N13" s="39">
        <v>15</v>
      </c>
      <c r="O13" s="39">
        <v>0</v>
      </c>
      <c r="P13" s="42">
        <v>0</v>
      </c>
      <c r="Q13" s="278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6" t="s">
        <v>113</v>
      </c>
      <c r="F14" s="632">
        <v>200</v>
      </c>
      <c r="G14" s="587"/>
      <c r="H14" s="248">
        <v>1.7</v>
      </c>
      <c r="I14" s="15">
        <v>2.78</v>
      </c>
      <c r="J14" s="41">
        <v>7.17</v>
      </c>
      <c r="K14" s="268">
        <v>61.44</v>
      </c>
      <c r="L14" s="286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6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16">
        <v>258</v>
      </c>
      <c r="D15" s="530" t="s">
        <v>10</v>
      </c>
      <c r="E15" s="544" t="s">
        <v>186</v>
      </c>
      <c r="F15" s="191">
        <v>90</v>
      </c>
      <c r="G15" s="173"/>
      <c r="H15" s="318">
        <v>12.53</v>
      </c>
      <c r="I15" s="62">
        <v>11.36</v>
      </c>
      <c r="J15" s="63">
        <v>7.16</v>
      </c>
      <c r="K15" s="512">
        <v>181.35</v>
      </c>
      <c r="L15" s="318">
        <v>0.06</v>
      </c>
      <c r="M15" s="61">
        <v>0.09</v>
      </c>
      <c r="N15" s="62">
        <v>1.2</v>
      </c>
      <c r="O15" s="62">
        <v>40</v>
      </c>
      <c r="P15" s="118">
        <v>0.03</v>
      </c>
      <c r="Q15" s="318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07">
        <v>150</v>
      </c>
      <c r="D16" s="770" t="s">
        <v>10</v>
      </c>
      <c r="E16" s="720" t="s">
        <v>144</v>
      </c>
      <c r="F16" s="573">
        <v>90</v>
      </c>
      <c r="G16" s="195"/>
      <c r="H16" s="250">
        <v>21.52</v>
      </c>
      <c r="I16" s="67">
        <v>19.57</v>
      </c>
      <c r="J16" s="116">
        <v>2.4500000000000002</v>
      </c>
      <c r="K16" s="408">
        <v>270.77</v>
      </c>
      <c r="L16" s="250">
        <v>0.09</v>
      </c>
      <c r="M16" s="67">
        <v>0.16</v>
      </c>
      <c r="N16" s="67">
        <v>7.66</v>
      </c>
      <c r="O16" s="67">
        <v>70</v>
      </c>
      <c r="P16" s="510">
        <v>0.04</v>
      </c>
      <c r="Q16" s="250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16">
        <v>50</v>
      </c>
      <c r="D17" s="184" t="s">
        <v>64</v>
      </c>
      <c r="E17" s="530" t="s">
        <v>95</v>
      </c>
      <c r="F17" s="191">
        <v>150</v>
      </c>
      <c r="G17" s="550"/>
      <c r="H17" s="559">
        <v>3.28</v>
      </c>
      <c r="I17" s="531">
        <v>7.81</v>
      </c>
      <c r="J17" s="560">
        <v>21.57</v>
      </c>
      <c r="K17" s="561">
        <v>170.22</v>
      </c>
      <c r="L17" s="318">
        <v>0.13</v>
      </c>
      <c r="M17" s="62">
        <v>0.11</v>
      </c>
      <c r="N17" s="62">
        <v>11.16</v>
      </c>
      <c r="O17" s="62">
        <v>50</v>
      </c>
      <c r="P17" s="118">
        <v>0.15</v>
      </c>
      <c r="Q17" s="318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07">
        <v>51</v>
      </c>
      <c r="D18" s="170" t="s">
        <v>64</v>
      </c>
      <c r="E18" s="535" t="s">
        <v>138</v>
      </c>
      <c r="F18" s="192">
        <v>150</v>
      </c>
      <c r="G18" s="174"/>
      <c r="H18" s="467">
        <v>3.33</v>
      </c>
      <c r="I18" s="463">
        <v>3.81</v>
      </c>
      <c r="J18" s="468">
        <v>26.04</v>
      </c>
      <c r="K18" s="469">
        <v>151.12</v>
      </c>
      <c r="L18" s="467">
        <v>0.15</v>
      </c>
      <c r="M18" s="463">
        <v>0.1</v>
      </c>
      <c r="N18" s="463">
        <v>14.03</v>
      </c>
      <c r="O18" s="463">
        <v>20</v>
      </c>
      <c r="P18" s="464">
        <v>0.06</v>
      </c>
      <c r="Q18" s="467">
        <v>20.11</v>
      </c>
      <c r="R18" s="463">
        <v>90.58</v>
      </c>
      <c r="S18" s="463">
        <v>35.68</v>
      </c>
      <c r="T18" s="463">
        <v>1.45</v>
      </c>
      <c r="U18" s="463">
        <v>830.41</v>
      </c>
      <c r="V18" s="463">
        <v>8.0000000000000002E-3</v>
      </c>
      <c r="W18" s="463">
        <v>1E-3</v>
      </c>
      <c r="X18" s="468">
        <v>0.05</v>
      </c>
    </row>
    <row r="19" spans="1:24" s="16" customFormat="1" ht="37.5" customHeight="1" x14ac:dyDescent="0.35">
      <c r="A19" s="113"/>
      <c r="B19" s="140"/>
      <c r="C19" s="581">
        <v>107</v>
      </c>
      <c r="D19" s="219" t="s">
        <v>18</v>
      </c>
      <c r="E19" s="372" t="s">
        <v>104</v>
      </c>
      <c r="F19" s="427">
        <v>200</v>
      </c>
      <c r="G19" s="600"/>
      <c r="H19" s="286">
        <v>0.6</v>
      </c>
      <c r="I19" s="20">
        <v>0</v>
      </c>
      <c r="J19" s="46">
        <v>33</v>
      </c>
      <c r="K19" s="285">
        <v>136</v>
      </c>
      <c r="L19" s="286">
        <v>0.04</v>
      </c>
      <c r="M19" s="20">
        <v>0.08</v>
      </c>
      <c r="N19" s="20">
        <v>12</v>
      </c>
      <c r="O19" s="20">
        <v>20</v>
      </c>
      <c r="P19" s="21">
        <v>0</v>
      </c>
      <c r="Q19" s="286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04">
        <v>119</v>
      </c>
      <c r="D20" s="219" t="s">
        <v>14</v>
      </c>
      <c r="E20" s="158" t="s">
        <v>55</v>
      </c>
      <c r="F20" s="177">
        <v>30</v>
      </c>
      <c r="G20" s="600"/>
      <c r="H20" s="286">
        <v>2.2799999999999998</v>
      </c>
      <c r="I20" s="20">
        <v>0.24</v>
      </c>
      <c r="J20" s="46">
        <v>14.76</v>
      </c>
      <c r="K20" s="428">
        <v>70.5</v>
      </c>
      <c r="L20" s="286">
        <v>0.03</v>
      </c>
      <c r="M20" s="20">
        <v>0.01</v>
      </c>
      <c r="N20" s="20">
        <v>0</v>
      </c>
      <c r="O20" s="20">
        <v>0</v>
      </c>
      <c r="P20" s="21">
        <v>0</v>
      </c>
      <c r="Q20" s="286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81">
        <v>120</v>
      </c>
      <c r="D21" s="219" t="s">
        <v>15</v>
      </c>
      <c r="E21" s="158" t="s">
        <v>47</v>
      </c>
      <c r="F21" s="177">
        <v>20</v>
      </c>
      <c r="G21" s="600"/>
      <c r="H21" s="286">
        <v>1.32</v>
      </c>
      <c r="I21" s="20">
        <v>0.24</v>
      </c>
      <c r="J21" s="46">
        <v>8.0399999999999991</v>
      </c>
      <c r="K21" s="428">
        <v>39.6</v>
      </c>
      <c r="L21" s="286">
        <v>0.03</v>
      </c>
      <c r="M21" s="20">
        <v>0.02</v>
      </c>
      <c r="N21" s="20">
        <v>0</v>
      </c>
      <c r="O21" s="20">
        <v>0</v>
      </c>
      <c r="P21" s="21">
        <v>0</v>
      </c>
      <c r="Q21" s="286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33"/>
      <c r="D22" s="765"/>
      <c r="E22" s="315" t="s">
        <v>20</v>
      </c>
      <c r="F22" s="488">
        <f>F13+F14+F15+F17+F19+F20+F21</f>
        <v>840</v>
      </c>
      <c r="G22" s="488"/>
      <c r="H22" s="208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78">
        <f t="shared" si="1"/>
        <v>729.61</v>
      </c>
      <c r="L22" s="208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8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65"/>
      <c r="D23" s="766"/>
      <c r="E23" s="543" t="s">
        <v>20</v>
      </c>
      <c r="F23" s="489">
        <f>F13+F14+F16+F18+F19+F20+F21</f>
        <v>840</v>
      </c>
      <c r="G23" s="489"/>
      <c r="H23" s="319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70">
        <f t="shared" si="2"/>
        <v>799.93</v>
      </c>
      <c r="L23" s="319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11">
        <f t="shared" si="2"/>
        <v>0.12</v>
      </c>
      <c r="Q23" s="319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33"/>
      <c r="D24" s="737"/>
      <c r="E24" s="578" t="s">
        <v>105</v>
      </c>
      <c r="F24" s="552"/>
      <c r="G24" s="552"/>
      <c r="H24" s="435"/>
      <c r="I24" s="436"/>
      <c r="J24" s="437"/>
      <c r="K24" s="523">
        <f>K22/23.5</f>
        <v>31.047234042553193</v>
      </c>
      <c r="L24" s="435"/>
      <c r="M24" s="436"/>
      <c r="N24" s="436"/>
      <c r="O24" s="436"/>
      <c r="P24" s="492"/>
      <c r="Q24" s="435"/>
      <c r="R24" s="436"/>
      <c r="S24" s="436"/>
      <c r="T24" s="436"/>
      <c r="U24" s="436"/>
      <c r="V24" s="436"/>
      <c r="W24" s="436"/>
      <c r="X24" s="437"/>
    </row>
    <row r="25" spans="1:24" s="16" customFormat="1" ht="37.5" customHeight="1" thickBot="1" x14ac:dyDescent="0.4">
      <c r="A25" s="274"/>
      <c r="B25" s="194" t="s">
        <v>76</v>
      </c>
      <c r="C25" s="819"/>
      <c r="D25" s="738"/>
      <c r="E25" s="579" t="s">
        <v>105</v>
      </c>
      <c r="F25" s="580"/>
      <c r="G25" s="705"/>
      <c r="H25" s="446"/>
      <c r="I25" s="447"/>
      <c r="J25" s="448"/>
      <c r="K25" s="449">
        <f>K23/23.5</f>
        <v>34.039574468085107</v>
      </c>
      <c r="L25" s="716"/>
      <c r="M25" s="717"/>
      <c r="N25" s="717"/>
      <c r="O25" s="717"/>
      <c r="P25" s="718"/>
      <c r="Q25" s="716"/>
      <c r="R25" s="717"/>
      <c r="S25" s="717"/>
      <c r="T25" s="717"/>
      <c r="U25" s="717"/>
      <c r="V25" s="717"/>
      <c r="W25" s="717"/>
      <c r="X25" s="719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0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70" t="s">
        <v>66</v>
      </c>
      <c r="B31" s="885"/>
      <c r="C31" s="671"/>
      <c r="D31" s="672"/>
      <c r="E31" s="11"/>
      <c r="F31" s="11"/>
      <c r="G31" s="11"/>
      <c r="H31" s="11"/>
      <c r="I31" s="11"/>
      <c r="J31" s="11"/>
    </row>
    <row r="32" spans="1:24" x14ac:dyDescent="0.35">
      <c r="A32" s="673" t="s">
        <v>67</v>
      </c>
      <c r="B32" s="881"/>
      <c r="C32" s="674"/>
      <c r="D32" s="674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84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83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4"/>
      <c r="F3" s="374"/>
      <c r="G3" s="374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09" t="s">
        <v>39</v>
      </c>
      <c r="D4" s="136"/>
      <c r="E4" s="356"/>
      <c r="F4" s="452"/>
      <c r="G4" s="309"/>
      <c r="H4" s="845" t="s">
        <v>22</v>
      </c>
      <c r="I4" s="846"/>
      <c r="J4" s="847"/>
      <c r="K4" s="197" t="s">
        <v>23</v>
      </c>
      <c r="L4" s="976" t="s">
        <v>24</v>
      </c>
      <c r="M4" s="977"/>
      <c r="N4" s="978"/>
      <c r="O4" s="978"/>
      <c r="P4" s="982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47" thickBot="1" x14ac:dyDescent="0.4">
      <c r="A5" s="148" t="s">
        <v>0</v>
      </c>
      <c r="B5" s="585"/>
      <c r="C5" s="264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05" t="s">
        <v>28</v>
      </c>
      <c r="J5" s="104" t="s">
        <v>29</v>
      </c>
      <c r="K5" s="198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7.5" customHeight="1" x14ac:dyDescent="0.35">
      <c r="A6" s="151" t="s">
        <v>6</v>
      </c>
      <c r="B6" s="144"/>
      <c r="C6" s="586">
        <v>24</v>
      </c>
      <c r="D6" s="750" t="s">
        <v>8</v>
      </c>
      <c r="E6" s="401" t="s">
        <v>115</v>
      </c>
      <c r="F6" s="586">
        <v>150</v>
      </c>
      <c r="G6" s="750"/>
      <c r="H6" s="278">
        <v>0.6</v>
      </c>
      <c r="I6" s="39">
        <v>0.6</v>
      </c>
      <c r="J6" s="40">
        <v>14.7</v>
      </c>
      <c r="K6" s="328">
        <v>70.5</v>
      </c>
      <c r="L6" s="278">
        <v>0.05</v>
      </c>
      <c r="M6" s="39">
        <v>0.03</v>
      </c>
      <c r="N6" s="39">
        <v>15</v>
      </c>
      <c r="O6" s="39">
        <v>0</v>
      </c>
      <c r="P6" s="40">
        <v>0</v>
      </c>
      <c r="Q6" s="278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21">
        <v>78</v>
      </c>
      <c r="D7" s="788" t="s">
        <v>10</v>
      </c>
      <c r="E7" s="530" t="s">
        <v>192</v>
      </c>
      <c r="F7" s="621">
        <v>90</v>
      </c>
      <c r="G7" s="788"/>
      <c r="H7" s="318">
        <v>14.8</v>
      </c>
      <c r="I7" s="62">
        <v>13.02</v>
      </c>
      <c r="J7" s="63">
        <v>12.17</v>
      </c>
      <c r="K7" s="622">
        <v>226.36</v>
      </c>
      <c r="L7" s="318">
        <v>0.1</v>
      </c>
      <c r="M7" s="62">
        <v>0.12</v>
      </c>
      <c r="N7" s="62">
        <v>1.35</v>
      </c>
      <c r="O7" s="62">
        <v>150</v>
      </c>
      <c r="P7" s="63">
        <v>0.27</v>
      </c>
      <c r="Q7" s="318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07">
        <v>146</v>
      </c>
      <c r="D8" s="700" t="s">
        <v>10</v>
      </c>
      <c r="E8" s="623" t="s">
        <v>129</v>
      </c>
      <c r="F8" s="624">
        <v>90</v>
      </c>
      <c r="G8" s="195"/>
      <c r="H8" s="250">
        <v>18.5</v>
      </c>
      <c r="I8" s="67">
        <v>3.73</v>
      </c>
      <c r="J8" s="116">
        <v>2.5099999999999998</v>
      </c>
      <c r="K8" s="408">
        <v>116.1</v>
      </c>
      <c r="L8" s="250">
        <v>0.09</v>
      </c>
      <c r="M8" s="67">
        <v>0.12</v>
      </c>
      <c r="N8" s="67">
        <v>0.24</v>
      </c>
      <c r="O8" s="67">
        <v>30</v>
      </c>
      <c r="P8" s="116">
        <v>0.32</v>
      </c>
      <c r="Q8" s="250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19" t="s">
        <v>99</v>
      </c>
      <c r="F9" s="177">
        <v>150</v>
      </c>
      <c r="G9" s="140"/>
      <c r="H9" s="286">
        <v>3.34</v>
      </c>
      <c r="I9" s="20">
        <v>4.91</v>
      </c>
      <c r="J9" s="46">
        <v>33.93</v>
      </c>
      <c r="K9" s="285">
        <v>191.49</v>
      </c>
      <c r="L9" s="286">
        <v>0.03</v>
      </c>
      <c r="M9" s="20">
        <v>0.02</v>
      </c>
      <c r="N9" s="20">
        <v>0</v>
      </c>
      <c r="O9" s="20">
        <v>20</v>
      </c>
      <c r="P9" s="46">
        <v>0.09</v>
      </c>
      <c r="Q9" s="286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701" t="s">
        <v>18</v>
      </c>
      <c r="E10" s="668" t="s">
        <v>81</v>
      </c>
      <c r="F10" s="625">
        <v>200</v>
      </c>
      <c r="G10" s="105"/>
      <c r="H10" s="248">
        <v>0.83</v>
      </c>
      <c r="I10" s="15">
        <v>0.04</v>
      </c>
      <c r="J10" s="41">
        <v>15.16</v>
      </c>
      <c r="K10" s="268">
        <v>64.22</v>
      </c>
      <c r="L10" s="248">
        <v>0.01</v>
      </c>
      <c r="M10" s="15">
        <v>0.03</v>
      </c>
      <c r="N10" s="15">
        <v>0.27</v>
      </c>
      <c r="O10" s="15">
        <v>60</v>
      </c>
      <c r="P10" s="41">
        <v>0</v>
      </c>
      <c r="Q10" s="248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87" t="s">
        <v>14</v>
      </c>
      <c r="E11" s="157" t="s">
        <v>55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8">
        <v>47</v>
      </c>
      <c r="L11" s="248">
        <v>0.02</v>
      </c>
      <c r="M11" s="17">
        <v>0.01</v>
      </c>
      <c r="N11" s="15">
        <v>0</v>
      </c>
      <c r="O11" s="15">
        <v>0</v>
      </c>
      <c r="P11" s="41">
        <v>0</v>
      </c>
      <c r="Q11" s="248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87" t="s">
        <v>15</v>
      </c>
      <c r="E12" s="157" t="s">
        <v>47</v>
      </c>
      <c r="F12" s="153">
        <v>20</v>
      </c>
      <c r="G12" s="787"/>
      <c r="H12" s="656">
        <v>1.32</v>
      </c>
      <c r="I12" s="15">
        <v>0.24</v>
      </c>
      <c r="J12" s="41">
        <v>8.0399999999999991</v>
      </c>
      <c r="K12" s="269">
        <v>39.6</v>
      </c>
      <c r="L12" s="286">
        <v>0.03</v>
      </c>
      <c r="M12" s="20">
        <v>0.02</v>
      </c>
      <c r="N12" s="20">
        <v>0</v>
      </c>
      <c r="O12" s="20">
        <v>0</v>
      </c>
      <c r="P12" s="46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16"/>
      <c r="D13" s="702"/>
      <c r="E13" s="434" t="s">
        <v>20</v>
      </c>
      <c r="F13" s="582">
        <f>F6+F7+F9+F10+F11+F12</f>
        <v>630</v>
      </c>
      <c r="G13" s="582"/>
      <c r="H13" s="488">
        <f t="shared" ref="H13:X13" si="0">H6+H7+H9+H10+H11+H12</f>
        <v>22.41</v>
      </c>
      <c r="I13" s="436">
        <f t="shared" si="0"/>
        <v>18.97</v>
      </c>
      <c r="J13" s="437">
        <f t="shared" si="0"/>
        <v>93.84</v>
      </c>
      <c r="K13" s="478">
        <f t="shared" si="0"/>
        <v>639.17000000000007</v>
      </c>
      <c r="L13" s="435">
        <f t="shared" si="0"/>
        <v>0.24000000000000002</v>
      </c>
      <c r="M13" s="436">
        <f t="shared" si="0"/>
        <v>0.22999999999999998</v>
      </c>
      <c r="N13" s="436">
        <f t="shared" si="0"/>
        <v>16.62</v>
      </c>
      <c r="O13" s="436">
        <f t="shared" si="0"/>
        <v>230</v>
      </c>
      <c r="P13" s="437">
        <f t="shared" si="0"/>
        <v>0.36</v>
      </c>
      <c r="Q13" s="435">
        <f t="shared" si="0"/>
        <v>122.67</v>
      </c>
      <c r="R13" s="436">
        <f t="shared" si="0"/>
        <v>342.59</v>
      </c>
      <c r="S13" s="436">
        <f t="shared" si="0"/>
        <v>113.31</v>
      </c>
      <c r="T13" s="436">
        <f t="shared" si="0"/>
        <v>6.3999999999999995</v>
      </c>
      <c r="U13" s="436">
        <f t="shared" si="0"/>
        <v>1120.1099999999999</v>
      </c>
      <c r="V13" s="436">
        <f t="shared" si="0"/>
        <v>0.115</v>
      </c>
      <c r="W13" s="436">
        <f t="shared" si="0"/>
        <v>2.3000000000000003E-2</v>
      </c>
      <c r="X13" s="437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08"/>
      <c r="D14" s="703"/>
      <c r="E14" s="439" t="s">
        <v>20</v>
      </c>
      <c r="F14" s="583">
        <f>F6+F8+F9+F10+F11+F12</f>
        <v>630</v>
      </c>
      <c r="G14" s="583"/>
      <c r="H14" s="489">
        <f t="shared" ref="H14:X14" si="1">H6+H8+H9+H10+H11+H12</f>
        <v>26.11</v>
      </c>
      <c r="I14" s="955">
        <f t="shared" si="1"/>
        <v>9.68</v>
      </c>
      <c r="J14" s="953">
        <f t="shared" si="1"/>
        <v>84.18</v>
      </c>
      <c r="K14" s="470">
        <f t="shared" si="1"/>
        <v>528.91000000000008</v>
      </c>
      <c r="L14" s="954">
        <f t="shared" si="1"/>
        <v>0.23</v>
      </c>
      <c r="M14" s="955">
        <f t="shared" si="1"/>
        <v>0.22999999999999998</v>
      </c>
      <c r="N14" s="955">
        <f t="shared" si="1"/>
        <v>15.51</v>
      </c>
      <c r="O14" s="955">
        <f t="shared" si="1"/>
        <v>110</v>
      </c>
      <c r="P14" s="953">
        <f t="shared" si="1"/>
        <v>0.41000000000000003</v>
      </c>
      <c r="Q14" s="954">
        <f t="shared" si="1"/>
        <v>188.64000000000001</v>
      </c>
      <c r="R14" s="955">
        <f t="shared" si="1"/>
        <v>391.43</v>
      </c>
      <c r="S14" s="955">
        <f t="shared" si="1"/>
        <v>117.30000000000001</v>
      </c>
      <c r="T14" s="955">
        <f t="shared" si="1"/>
        <v>6.13</v>
      </c>
      <c r="U14" s="955">
        <f t="shared" si="1"/>
        <v>1146.4899999999998</v>
      </c>
      <c r="V14" s="955">
        <f t="shared" si="1"/>
        <v>0.14600000000000002</v>
      </c>
      <c r="W14" s="955">
        <f t="shared" si="1"/>
        <v>2.4E-2</v>
      </c>
      <c r="X14" s="953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32"/>
      <c r="D15" s="704"/>
      <c r="E15" s="434" t="s">
        <v>21</v>
      </c>
      <c r="F15" s="519"/>
      <c r="G15" s="526"/>
      <c r="H15" s="553"/>
      <c r="I15" s="62"/>
      <c r="J15" s="63"/>
      <c r="K15" s="383">
        <f>K13/23.5</f>
        <v>27.198723404255322</v>
      </c>
      <c r="L15" s="318"/>
      <c r="M15" s="62"/>
      <c r="N15" s="62"/>
      <c r="O15" s="62"/>
      <c r="P15" s="63"/>
      <c r="Q15" s="318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6"/>
      <c r="B16" s="246" t="s">
        <v>76</v>
      </c>
      <c r="C16" s="522"/>
      <c r="D16" s="705"/>
      <c r="E16" s="444" t="s">
        <v>21</v>
      </c>
      <c r="F16" s="522"/>
      <c r="G16" s="705"/>
      <c r="H16" s="347"/>
      <c r="I16" s="341"/>
      <c r="J16" s="342"/>
      <c r="K16" s="349">
        <f>K14/23.5</f>
        <v>22.506808510638301</v>
      </c>
      <c r="L16" s="347"/>
      <c r="M16" s="341"/>
      <c r="N16" s="341"/>
      <c r="O16" s="341"/>
      <c r="P16" s="342"/>
      <c r="Q16" s="347"/>
      <c r="R16" s="341"/>
      <c r="S16" s="341"/>
      <c r="T16" s="341"/>
      <c r="U16" s="341"/>
      <c r="V16" s="341"/>
      <c r="W16" s="341"/>
      <c r="X16" s="342"/>
    </row>
    <row r="17" spans="1:24" s="16" customFormat="1" ht="37.5" customHeight="1" x14ac:dyDescent="0.35">
      <c r="A17" s="151" t="s">
        <v>7</v>
      </c>
      <c r="B17" s="760"/>
      <c r="C17" s="606">
        <v>9</v>
      </c>
      <c r="D17" s="731" t="s">
        <v>19</v>
      </c>
      <c r="E17" s="901" t="s">
        <v>92</v>
      </c>
      <c r="F17" s="757">
        <v>60</v>
      </c>
      <c r="G17" s="296"/>
      <c r="H17" s="298">
        <v>1.29</v>
      </c>
      <c r="I17" s="90">
        <v>4.2699999999999996</v>
      </c>
      <c r="J17" s="92">
        <v>6.97</v>
      </c>
      <c r="K17" s="536">
        <v>72.75</v>
      </c>
      <c r="L17" s="298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298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902" t="s">
        <v>106</v>
      </c>
      <c r="F18" s="235">
        <v>200</v>
      </c>
      <c r="G18" s="157"/>
      <c r="H18" s="249">
        <v>5.78</v>
      </c>
      <c r="I18" s="13">
        <v>5.5</v>
      </c>
      <c r="J18" s="43">
        <v>10.8</v>
      </c>
      <c r="K18" s="142">
        <v>115.7</v>
      </c>
      <c r="L18" s="249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49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81">
        <v>88</v>
      </c>
      <c r="D19" s="219" t="s">
        <v>10</v>
      </c>
      <c r="E19" s="902" t="s">
        <v>112</v>
      </c>
      <c r="F19" s="235">
        <v>90</v>
      </c>
      <c r="G19" s="158"/>
      <c r="H19" s="249">
        <v>18</v>
      </c>
      <c r="I19" s="13">
        <v>16.5</v>
      </c>
      <c r="J19" s="43">
        <v>2.89</v>
      </c>
      <c r="K19" s="142">
        <v>232.8</v>
      </c>
      <c r="L19" s="249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49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81">
        <v>64</v>
      </c>
      <c r="D20" s="219" t="s">
        <v>49</v>
      </c>
      <c r="E20" s="902" t="s">
        <v>72</v>
      </c>
      <c r="F20" s="235">
        <v>150</v>
      </c>
      <c r="G20" s="158"/>
      <c r="H20" s="249">
        <v>6.76</v>
      </c>
      <c r="I20" s="13">
        <v>3.93</v>
      </c>
      <c r="J20" s="43">
        <v>41.29</v>
      </c>
      <c r="K20" s="142">
        <v>227.48</v>
      </c>
      <c r="L20" s="259">
        <v>0.08</v>
      </c>
      <c r="M20" s="218">
        <v>0.03</v>
      </c>
      <c r="N20" s="81">
        <v>0</v>
      </c>
      <c r="O20" s="81">
        <v>10</v>
      </c>
      <c r="P20" s="82">
        <v>0.06</v>
      </c>
      <c r="Q20" s="259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7">
        <v>0.01</v>
      </c>
    </row>
    <row r="21" spans="1:24" s="36" customFormat="1" ht="37.5" customHeight="1" x14ac:dyDescent="0.35">
      <c r="A21" s="112"/>
      <c r="B21" s="158"/>
      <c r="C21" s="604">
        <v>98</v>
      </c>
      <c r="D21" s="137" t="s">
        <v>18</v>
      </c>
      <c r="E21" s="219" t="s">
        <v>82</v>
      </c>
      <c r="F21" s="140">
        <v>200</v>
      </c>
      <c r="G21" s="712"/>
      <c r="H21" s="19">
        <v>0.37</v>
      </c>
      <c r="I21" s="20">
        <v>0</v>
      </c>
      <c r="J21" s="21">
        <v>14.85</v>
      </c>
      <c r="K21" s="202">
        <v>59.48</v>
      </c>
      <c r="L21" s="248">
        <v>0</v>
      </c>
      <c r="M21" s="17">
        <v>0</v>
      </c>
      <c r="N21" s="15">
        <v>0</v>
      </c>
      <c r="O21" s="15">
        <v>0</v>
      </c>
      <c r="P21" s="41">
        <v>0</v>
      </c>
      <c r="Q21" s="248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04">
        <v>119</v>
      </c>
      <c r="D22" s="157" t="s">
        <v>14</v>
      </c>
      <c r="E22" s="188" t="s">
        <v>55</v>
      </c>
      <c r="F22" s="193">
        <v>20</v>
      </c>
      <c r="G22" s="135"/>
      <c r="H22" s="248">
        <v>1.52</v>
      </c>
      <c r="I22" s="15">
        <v>0.16</v>
      </c>
      <c r="J22" s="41">
        <v>9.84</v>
      </c>
      <c r="K22" s="268">
        <v>47</v>
      </c>
      <c r="L22" s="248">
        <v>0.02</v>
      </c>
      <c r="M22" s="17">
        <v>0.01</v>
      </c>
      <c r="N22" s="15">
        <v>0</v>
      </c>
      <c r="O22" s="15">
        <v>0</v>
      </c>
      <c r="P22" s="41">
        <v>0</v>
      </c>
      <c r="Q22" s="248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81">
        <v>120</v>
      </c>
      <c r="D23" s="157" t="s">
        <v>15</v>
      </c>
      <c r="E23" s="188" t="s">
        <v>47</v>
      </c>
      <c r="F23" s="139">
        <v>20</v>
      </c>
      <c r="G23" s="787"/>
      <c r="H23" s="248">
        <v>1.32</v>
      </c>
      <c r="I23" s="15">
        <v>0.24</v>
      </c>
      <c r="J23" s="41">
        <v>8.0399999999999991</v>
      </c>
      <c r="K23" s="269">
        <v>39.6</v>
      </c>
      <c r="L23" s="286">
        <v>0.03</v>
      </c>
      <c r="M23" s="20">
        <v>0.02</v>
      </c>
      <c r="N23" s="20">
        <v>0</v>
      </c>
      <c r="O23" s="20">
        <v>0</v>
      </c>
      <c r="P23" s="21">
        <v>0</v>
      </c>
      <c r="Q23" s="286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67"/>
      <c r="D24" s="776"/>
      <c r="E24" s="903" t="s">
        <v>20</v>
      </c>
      <c r="F24" s="281">
        <f>SUM(F17:F23)</f>
        <v>740</v>
      </c>
      <c r="G24" s="281"/>
      <c r="H24" s="209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1">
        <f>SUM(K17:K23)</f>
        <v>794.81000000000006</v>
      </c>
      <c r="L24" s="209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09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3"/>
      <c r="C25" s="868"/>
      <c r="D25" s="501"/>
      <c r="E25" s="904" t="s">
        <v>21</v>
      </c>
      <c r="F25" s="375"/>
      <c r="G25" s="375"/>
      <c r="H25" s="377"/>
      <c r="I25" s="378"/>
      <c r="J25" s="379"/>
      <c r="K25" s="376">
        <f>K24/23.5</f>
        <v>33.821702127659577</v>
      </c>
      <c r="L25" s="377"/>
      <c r="M25" s="499"/>
      <c r="N25" s="378"/>
      <c r="O25" s="378"/>
      <c r="P25" s="379"/>
      <c r="Q25" s="377"/>
      <c r="R25" s="378"/>
      <c r="S25" s="378"/>
      <c r="T25" s="378"/>
      <c r="U25" s="378"/>
      <c r="V25" s="378"/>
      <c r="W25" s="378"/>
      <c r="X25" s="379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0"/>
      <c r="F27" s="26"/>
      <c r="G27" s="11"/>
      <c r="H27" s="11"/>
      <c r="I27" s="11"/>
      <c r="J27" s="11"/>
    </row>
    <row r="28" spans="1:24" ht="18" x14ac:dyDescent="0.35">
      <c r="A28" s="670" t="s">
        <v>66</v>
      </c>
      <c r="B28" s="885"/>
      <c r="C28" s="671"/>
      <c r="D28" s="672"/>
      <c r="E28" s="25"/>
      <c r="F28" s="26"/>
      <c r="G28" s="11"/>
      <c r="H28" s="11"/>
      <c r="I28" s="11"/>
      <c r="J28" s="11"/>
    </row>
    <row r="29" spans="1:24" ht="18" x14ac:dyDescent="0.35">
      <c r="A29" s="673" t="s">
        <v>67</v>
      </c>
      <c r="B29" s="881"/>
      <c r="C29" s="674"/>
      <c r="D29" s="674"/>
      <c r="E29" s="25"/>
      <c r="F29" s="26"/>
      <c r="G29" s="11"/>
      <c r="H29" s="11"/>
      <c r="I29" s="11"/>
      <c r="J29" s="11"/>
    </row>
    <row r="30" spans="1:24" ht="18" x14ac:dyDescent="0.35">
      <c r="A30" s="11"/>
      <c r="B30" s="899"/>
      <c r="C30" s="35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8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83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80"/>
      <c r="C4" s="675" t="s">
        <v>39</v>
      </c>
      <c r="D4" s="261"/>
      <c r="E4" s="746"/>
      <c r="F4" s="675"/>
      <c r="G4" s="677"/>
      <c r="H4" s="839" t="s">
        <v>22</v>
      </c>
      <c r="I4" s="840"/>
      <c r="J4" s="841"/>
      <c r="K4" s="747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857"/>
      <c r="C5" s="133" t="s">
        <v>40</v>
      </c>
      <c r="D5" s="728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761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9" customHeight="1" x14ac:dyDescent="0.35">
      <c r="A6" s="151" t="s">
        <v>6</v>
      </c>
      <c r="B6" s="401"/>
      <c r="C6" s="826">
        <v>28</v>
      </c>
      <c r="D6" s="426" t="s">
        <v>19</v>
      </c>
      <c r="E6" s="426" t="s">
        <v>146</v>
      </c>
      <c r="F6" s="403">
        <v>60</v>
      </c>
      <c r="G6" s="486"/>
      <c r="H6" s="465">
        <v>0.48</v>
      </c>
      <c r="I6" s="386">
        <v>0.6</v>
      </c>
      <c r="J6" s="466">
        <v>1.56</v>
      </c>
      <c r="K6" s="487">
        <v>8.4</v>
      </c>
      <c r="L6" s="348">
        <v>0.02</v>
      </c>
      <c r="M6" s="350">
        <v>0.02</v>
      </c>
      <c r="N6" s="49">
        <v>6</v>
      </c>
      <c r="O6" s="49">
        <v>10</v>
      </c>
      <c r="P6" s="50">
        <v>0</v>
      </c>
      <c r="Q6" s="35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81">
        <v>89</v>
      </c>
      <c r="D7" s="158" t="s">
        <v>10</v>
      </c>
      <c r="E7" s="372" t="s">
        <v>109</v>
      </c>
      <c r="F7" s="427">
        <v>90</v>
      </c>
      <c r="G7" s="177"/>
      <c r="H7" s="259">
        <v>18.13</v>
      </c>
      <c r="I7" s="81">
        <v>17.05</v>
      </c>
      <c r="J7" s="217">
        <v>3.69</v>
      </c>
      <c r="K7" s="389">
        <v>240.96</v>
      </c>
      <c r="L7" s="259">
        <v>0.06</v>
      </c>
      <c r="M7" s="218">
        <v>0.13</v>
      </c>
      <c r="N7" s="81">
        <v>1.06</v>
      </c>
      <c r="O7" s="81">
        <v>0</v>
      </c>
      <c r="P7" s="82">
        <v>0</v>
      </c>
      <c r="Q7" s="259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7">
        <v>0.06</v>
      </c>
    </row>
    <row r="8" spans="1:24" s="16" customFormat="1" ht="39" customHeight="1" x14ac:dyDescent="0.35">
      <c r="A8" s="111"/>
      <c r="B8" s="157"/>
      <c r="C8" s="581">
        <v>65</v>
      </c>
      <c r="D8" s="158" t="s">
        <v>49</v>
      </c>
      <c r="E8" s="372" t="s">
        <v>54</v>
      </c>
      <c r="F8" s="427">
        <v>150</v>
      </c>
      <c r="G8" s="600"/>
      <c r="H8" s="259">
        <v>6.76</v>
      </c>
      <c r="I8" s="81">
        <v>3.93</v>
      </c>
      <c r="J8" s="217">
        <v>41.29</v>
      </c>
      <c r="K8" s="389">
        <v>227.48</v>
      </c>
      <c r="L8" s="249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04">
        <v>107</v>
      </c>
      <c r="D9" s="188" t="s">
        <v>18</v>
      </c>
      <c r="E9" s="226" t="s">
        <v>132</v>
      </c>
      <c r="F9" s="139">
        <v>200</v>
      </c>
      <c r="G9" s="686"/>
      <c r="H9" s="248">
        <v>1</v>
      </c>
      <c r="I9" s="15">
        <v>0.2</v>
      </c>
      <c r="J9" s="41">
        <v>20.2</v>
      </c>
      <c r="K9" s="199">
        <v>92</v>
      </c>
      <c r="L9" s="286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04">
        <v>119</v>
      </c>
      <c r="D10" s="158" t="s">
        <v>14</v>
      </c>
      <c r="E10" s="219" t="s">
        <v>55</v>
      </c>
      <c r="F10" s="177">
        <v>20</v>
      </c>
      <c r="G10" s="789"/>
      <c r="H10" s="286">
        <v>1.52</v>
      </c>
      <c r="I10" s="20">
        <v>0.16</v>
      </c>
      <c r="J10" s="46">
        <v>9.84</v>
      </c>
      <c r="K10" s="428">
        <v>47</v>
      </c>
      <c r="L10" s="286">
        <v>0.02</v>
      </c>
      <c r="M10" s="19">
        <v>0.01</v>
      </c>
      <c r="N10" s="20">
        <v>0</v>
      </c>
      <c r="O10" s="20">
        <v>0</v>
      </c>
      <c r="P10" s="46">
        <v>0</v>
      </c>
      <c r="Q10" s="286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81">
        <v>120</v>
      </c>
      <c r="D11" s="158" t="s">
        <v>15</v>
      </c>
      <c r="E11" s="219" t="s">
        <v>47</v>
      </c>
      <c r="F11" s="177">
        <v>20</v>
      </c>
      <c r="G11" s="789"/>
      <c r="H11" s="286">
        <v>1.32</v>
      </c>
      <c r="I11" s="20">
        <v>0.24</v>
      </c>
      <c r="J11" s="46">
        <v>8.0399999999999991</v>
      </c>
      <c r="K11" s="428">
        <v>39.6</v>
      </c>
      <c r="L11" s="286">
        <v>0.03</v>
      </c>
      <c r="M11" s="19">
        <v>0.02</v>
      </c>
      <c r="N11" s="20">
        <v>0</v>
      </c>
      <c r="O11" s="20">
        <v>0</v>
      </c>
      <c r="P11" s="46">
        <v>0</v>
      </c>
      <c r="Q11" s="286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69"/>
      <c r="D12" s="790"/>
      <c r="E12" s="317" t="s">
        <v>20</v>
      </c>
      <c r="F12" s="177">
        <f>F6+F7+F8+F9+F10+F11</f>
        <v>540</v>
      </c>
      <c r="G12" s="177"/>
      <c r="H12" s="209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54">
        <f t="shared" si="0"/>
        <v>655.44</v>
      </c>
      <c r="L12" s="209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79">
        <f t="shared" si="0"/>
        <v>0.06</v>
      </c>
      <c r="Q12" s="209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36"/>
      <c r="B13" s="730"/>
      <c r="C13" s="869"/>
      <c r="D13" s="482"/>
      <c r="E13" s="352" t="s">
        <v>21</v>
      </c>
      <c r="F13" s="205"/>
      <c r="G13" s="205"/>
      <c r="H13" s="255"/>
      <c r="I13" s="160"/>
      <c r="J13" s="161"/>
      <c r="K13" s="335">
        <f>K12/23.5</f>
        <v>27.891063829787235</v>
      </c>
      <c r="L13" s="255"/>
      <c r="M13" s="216"/>
      <c r="N13" s="160"/>
      <c r="O13" s="160"/>
      <c r="P13" s="230"/>
      <c r="Q13" s="255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26"/>
      <c r="C14" s="471">
        <v>23</v>
      </c>
      <c r="D14" s="760" t="s">
        <v>19</v>
      </c>
      <c r="E14" s="791" t="s">
        <v>145</v>
      </c>
      <c r="F14" s="792">
        <v>60</v>
      </c>
      <c r="G14" s="162"/>
      <c r="H14" s="350">
        <v>0.56999999999999995</v>
      </c>
      <c r="I14" s="49">
        <v>0.36</v>
      </c>
      <c r="J14" s="50">
        <v>1.92</v>
      </c>
      <c r="K14" s="345">
        <v>11.4</v>
      </c>
      <c r="L14" s="348">
        <v>0.03</v>
      </c>
      <c r="M14" s="49">
        <v>0.02</v>
      </c>
      <c r="N14" s="49">
        <v>10.5</v>
      </c>
      <c r="O14" s="49">
        <v>40</v>
      </c>
      <c r="P14" s="399">
        <v>0</v>
      </c>
      <c r="Q14" s="348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793" t="s">
        <v>78</v>
      </c>
      <c r="F15" s="794">
        <v>200</v>
      </c>
      <c r="G15" s="140"/>
      <c r="H15" s="218">
        <v>5.74</v>
      </c>
      <c r="I15" s="81">
        <v>8.7799999999999994</v>
      </c>
      <c r="J15" s="217">
        <v>8.74</v>
      </c>
      <c r="K15" s="389">
        <v>138.04</v>
      </c>
      <c r="L15" s="249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49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30" t="s">
        <v>10</v>
      </c>
      <c r="E16" s="795" t="s">
        <v>108</v>
      </c>
      <c r="F16" s="796">
        <v>90</v>
      </c>
      <c r="G16" s="191"/>
      <c r="H16" s="613">
        <v>18.89</v>
      </c>
      <c r="I16" s="431">
        <v>19.34</v>
      </c>
      <c r="J16" s="432">
        <v>7.73</v>
      </c>
      <c r="K16" s="433">
        <v>281.58</v>
      </c>
      <c r="L16" s="430">
        <v>0.08</v>
      </c>
      <c r="M16" s="431">
        <v>0.16</v>
      </c>
      <c r="N16" s="431">
        <v>1.39</v>
      </c>
      <c r="O16" s="431">
        <v>30</v>
      </c>
      <c r="P16" s="491">
        <v>0.21</v>
      </c>
      <c r="Q16" s="430">
        <v>30.79</v>
      </c>
      <c r="R16" s="431">
        <v>179.37</v>
      </c>
      <c r="S16" s="431">
        <v>22.65</v>
      </c>
      <c r="T16" s="431">
        <v>2.04</v>
      </c>
      <c r="U16" s="431">
        <v>271.20999999999998</v>
      </c>
      <c r="V16" s="431">
        <v>6.0000000000000001E-3</v>
      </c>
      <c r="W16" s="431">
        <v>3.0000000000000001E-3</v>
      </c>
      <c r="X16" s="63">
        <v>0.09</v>
      </c>
    </row>
    <row r="17" spans="1:24" s="16" customFormat="1" ht="39" customHeight="1" x14ac:dyDescent="0.35">
      <c r="A17" s="112"/>
      <c r="B17" s="900" t="s">
        <v>76</v>
      </c>
      <c r="C17" s="195">
        <v>126</v>
      </c>
      <c r="D17" s="462" t="s">
        <v>10</v>
      </c>
      <c r="E17" s="720" t="s">
        <v>147</v>
      </c>
      <c r="F17" s="564">
        <v>90</v>
      </c>
      <c r="G17" s="192"/>
      <c r="H17" s="251">
        <v>16.98</v>
      </c>
      <c r="I17" s="58">
        <v>28.92</v>
      </c>
      <c r="J17" s="75">
        <v>3.59</v>
      </c>
      <c r="K17" s="344">
        <v>346</v>
      </c>
      <c r="L17" s="346">
        <v>0.45</v>
      </c>
      <c r="M17" s="58">
        <v>0.15</v>
      </c>
      <c r="N17" s="58">
        <v>1.08</v>
      </c>
      <c r="O17" s="58">
        <v>10</v>
      </c>
      <c r="P17" s="59">
        <v>0.44</v>
      </c>
      <c r="Q17" s="346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30" t="s">
        <v>64</v>
      </c>
      <c r="E18" s="371" t="s">
        <v>166</v>
      </c>
      <c r="F18" s="173">
        <v>150</v>
      </c>
      <c r="G18" s="191"/>
      <c r="H18" s="613">
        <v>3.55</v>
      </c>
      <c r="I18" s="431">
        <v>7.16</v>
      </c>
      <c r="J18" s="491">
        <v>17.64</v>
      </c>
      <c r="K18" s="380">
        <v>150.44999999999999</v>
      </c>
      <c r="L18" s="430">
        <v>0.11</v>
      </c>
      <c r="M18" s="613">
        <v>0.12</v>
      </c>
      <c r="N18" s="431">
        <v>21.47</v>
      </c>
      <c r="O18" s="431">
        <v>100</v>
      </c>
      <c r="P18" s="491">
        <v>0.09</v>
      </c>
      <c r="Q18" s="430">
        <v>51.59</v>
      </c>
      <c r="R18" s="431">
        <v>90.88</v>
      </c>
      <c r="S18" s="431">
        <v>30.76</v>
      </c>
      <c r="T18" s="431">
        <v>1.1499999999999999</v>
      </c>
      <c r="U18" s="431">
        <v>495.63</v>
      </c>
      <c r="V18" s="431">
        <v>6.0499999999999998E-3</v>
      </c>
      <c r="W18" s="431">
        <v>7.2999999999999996E-4</v>
      </c>
      <c r="X18" s="432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62" t="s">
        <v>64</v>
      </c>
      <c r="E19" s="659" t="s">
        <v>153</v>
      </c>
      <c r="F19" s="174">
        <v>150</v>
      </c>
      <c r="G19" s="192"/>
      <c r="H19" s="251">
        <v>2.41</v>
      </c>
      <c r="I19" s="58">
        <v>7.02</v>
      </c>
      <c r="J19" s="59">
        <v>14.18</v>
      </c>
      <c r="K19" s="252">
        <v>130.79</v>
      </c>
      <c r="L19" s="251">
        <v>0.08</v>
      </c>
      <c r="M19" s="251">
        <v>7.0000000000000007E-2</v>
      </c>
      <c r="N19" s="58">
        <v>13.63</v>
      </c>
      <c r="O19" s="58">
        <v>420</v>
      </c>
      <c r="P19" s="59">
        <v>0.06</v>
      </c>
      <c r="Q19" s="346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60" t="s">
        <v>52</v>
      </c>
      <c r="F20" s="293">
        <v>200</v>
      </c>
      <c r="G20" s="157"/>
      <c r="H20" s="248">
        <v>0</v>
      </c>
      <c r="I20" s="15">
        <v>0</v>
      </c>
      <c r="J20" s="41">
        <v>7.27</v>
      </c>
      <c r="K20" s="268">
        <v>28.73</v>
      </c>
      <c r="L20" s="248">
        <v>0</v>
      </c>
      <c r="M20" s="17">
        <v>0</v>
      </c>
      <c r="N20" s="15">
        <v>0</v>
      </c>
      <c r="O20" s="15">
        <v>0</v>
      </c>
      <c r="P20" s="18">
        <v>0</v>
      </c>
      <c r="Q20" s="248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89">
        <v>119</v>
      </c>
      <c r="D21" s="158" t="s">
        <v>14</v>
      </c>
      <c r="E21" s="661" t="s">
        <v>55</v>
      </c>
      <c r="F21" s="581">
        <v>30</v>
      </c>
      <c r="G21" s="140"/>
      <c r="H21" s="19">
        <v>2.2799999999999998</v>
      </c>
      <c r="I21" s="20">
        <v>0.24</v>
      </c>
      <c r="J21" s="46">
        <v>14.76</v>
      </c>
      <c r="K21" s="428">
        <v>70.5</v>
      </c>
      <c r="L21" s="286">
        <v>0.03</v>
      </c>
      <c r="M21" s="20">
        <v>0.01</v>
      </c>
      <c r="N21" s="20">
        <v>0</v>
      </c>
      <c r="O21" s="20">
        <v>0</v>
      </c>
      <c r="P21" s="21">
        <v>0</v>
      </c>
      <c r="Q21" s="286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61" t="s">
        <v>47</v>
      </c>
      <c r="F22" s="581">
        <v>20</v>
      </c>
      <c r="G22" s="140"/>
      <c r="H22" s="19">
        <v>1.32</v>
      </c>
      <c r="I22" s="20">
        <v>0.24</v>
      </c>
      <c r="J22" s="46">
        <v>8.0399999999999991</v>
      </c>
      <c r="K22" s="428">
        <v>39.6</v>
      </c>
      <c r="L22" s="286">
        <v>0.03</v>
      </c>
      <c r="M22" s="20">
        <v>0.02</v>
      </c>
      <c r="N22" s="20">
        <v>0</v>
      </c>
      <c r="O22" s="20">
        <v>0</v>
      </c>
      <c r="P22" s="21">
        <v>0</v>
      </c>
      <c r="Q22" s="286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3"/>
      <c r="D23" s="711"/>
      <c r="E23" s="662" t="s">
        <v>20</v>
      </c>
      <c r="F23" s="582">
        <f>F14+F15+F16+F18+F20+F21+F22</f>
        <v>750</v>
      </c>
      <c r="G23" s="306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78">
        <f t="shared" si="1"/>
        <v>720.30000000000007</v>
      </c>
      <c r="L23" s="208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8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6"/>
      <c r="C24" s="414"/>
      <c r="D24" s="713"/>
      <c r="E24" s="663" t="s">
        <v>20</v>
      </c>
      <c r="F24" s="583">
        <f>F14+F15+F17+F18+F20+F21+F22</f>
        <v>750</v>
      </c>
      <c r="G24" s="305"/>
      <c r="H24" s="590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490">
        <f t="shared" si="2"/>
        <v>765.06000000000006</v>
      </c>
      <c r="L24" s="319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11">
        <f t="shared" si="2"/>
        <v>0.56000000000000005</v>
      </c>
      <c r="Q24" s="319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5"/>
      <c r="C25" s="415"/>
      <c r="D25" s="714"/>
      <c r="E25" s="664" t="s">
        <v>21</v>
      </c>
      <c r="F25" s="519"/>
      <c r="G25" s="441"/>
      <c r="H25" s="508"/>
      <c r="I25" s="436"/>
      <c r="J25" s="437"/>
      <c r="K25" s="562">
        <f>K23/23.5</f>
        <v>30.651063829787237</v>
      </c>
      <c r="L25" s="435"/>
      <c r="M25" s="436"/>
      <c r="N25" s="436"/>
      <c r="O25" s="436"/>
      <c r="P25" s="492"/>
      <c r="Q25" s="435"/>
      <c r="R25" s="436"/>
      <c r="S25" s="436"/>
      <c r="T25" s="436"/>
      <c r="U25" s="436"/>
      <c r="V25" s="436"/>
      <c r="W25" s="436"/>
      <c r="X25" s="437"/>
    </row>
    <row r="26" spans="1:24" s="16" customFormat="1" ht="39" customHeight="1" thickBot="1" x14ac:dyDescent="0.4">
      <c r="A26" s="274"/>
      <c r="B26" s="194"/>
      <c r="C26" s="534"/>
      <c r="D26" s="715"/>
      <c r="E26" s="665" t="s">
        <v>21</v>
      </c>
      <c r="F26" s="584"/>
      <c r="G26" s="194"/>
      <c r="H26" s="509"/>
      <c r="I26" s="447"/>
      <c r="J26" s="448"/>
      <c r="K26" s="449">
        <f>K24/23.5</f>
        <v>32.555744680851063</v>
      </c>
      <c r="L26" s="446"/>
      <c r="M26" s="447"/>
      <c r="N26" s="447"/>
      <c r="O26" s="447"/>
      <c r="P26" s="493"/>
      <c r="Q26" s="446"/>
      <c r="R26" s="447"/>
      <c r="S26" s="447"/>
      <c r="T26" s="447"/>
      <c r="U26" s="447"/>
      <c r="V26" s="447"/>
      <c r="W26" s="447"/>
      <c r="X26" s="448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70" t="s">
        <v>66</v>
      </c>
      <c r="B29" s="885"/>
      <c r="C29" s="671"/>
      <c r="D29" s="672"/>
      <c r="E29" s="25"/>
      <c r="F29" s="26"/>
      <c r="G29" s="11"/>
      <c r="H29" s="11"/>
      <c r="I29" s="11"/>
      <c r="J29" s="11"/>
    </row>
    <row r="30" spans="1:24" ht="18" x14ac:dyDescent="0.35">
      <c r="A30" s="673" t="s">
        <v>67</v>
      </c>
      <c r="B30" s="881"/>
      <c r="C30" s="674"/>
      <c r="D30" s="674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3" t="s">
        <v>39</v>
      </c>
      <c r="C4" s="136"/>
      <c r="D4" s="167"/>
      <c r="E4" s="393"/>
      <c r="F4" s="451"/>
      <c r="G4" s="870" t="s">
        <v>22</v>
      </c>
      <c r="H4" s="871"/>
      <c r="I4" s="872"/>
      <c r="J4" s="326" t="s">
        <v>23</v>
      </c>
      <c r="K4" s="976" t="s">
        <v>24</v>
      </c>
      <c r="L4" s="977"/>
      <c r="M4" s="978"/>
      <c r="N4" s="978"/>
      <c r="O4" s="982"/>
      <c r="P4" s="990" t="s">
        <v>25</v>
      </c>
      <c r="Q4" s="991"/>
      <c r="R4" s="991"/>
      <c r="S4" s="991"/>
      <c r="T4" s="991"/>
      <c r="U4" s="991"/>
      <c r="V4" s="991"/>
      <c r="W4" s="992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05" t="s">
        <v>28</v>
      </c>
      <c r="I5" s="809" t="s">
        <v>29</v>
      </c>
      <c r="J5" s="327" t="s">
        <v>30</v>
      </c>
      <c r="K5" s="363" t="s">
        <v>31</v>
      </c>
      <c r="L5" s="363" t="s">
        <v>117</v>
      </c>
      <c r="M5" s="363" t="s">
        <v>32</v>
      </c>
      <c r="N5" s="502" t="s">
        <v>118</v>
      </c>
      <c r="O5" s="363" t="s">
        <v>119</v>
      </c>
      <c r="P5" s="363" t="s">
        <v>33</v>
      </c>
      <c r="Q5" s="363" t="s">
        <v>34</v>
      </c>
      <c r="R5" s="363" t="s">
        <v>35</v>
      </c>
      <c r="S5" s="363" t="s">
        <v>36</v>
      </c>
      <c r="T5" s="363" t="s">
        <v>120</v>
      </c>
      <c r="U5" s="363" t="s">
        <v>121</v>
      </c>
      <c r="V5" s="363" t="s">
        <v>122</v>
      </c>
      <c r="W5" s="505" t="s">
        <v>123</v>
      </c>
    </row>
    <row r="6" spans="1:23" s="16" customFormat="1" ht="39" customHeight="1" x14ac:dyDescent="0.35">
      <c r="A6" s="151" t="s">
        <v>6</v>
      </c>
      <c r="B6" s="144">
        <v>25</v>
      </c>
      <c r="C6" s="260" t="s">
        <v>19</v>
      </c>
      <c r="D6" s="351" t="s">
        <v>50</v>
      </c>
      <c r="E6" s="367">
        <v>150</v>
      </c>
      <c r="F6" s="144"/>
      <c r="G6" s="38">
        <v>0.6</v>
      </c>
      <c r="H6" s="39">
        <v>0.45</v>
      </c>
      <c r="I6" s="42">
        <v>15.45</v>
      </c>
      <c r="J6" s="201">
        <v>70.5</v>
      </c>
      <c r="K6" s="278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1"/>
      <c r="B7" s="140">
        <v>67</v>
      </c>
      <c r="C7" s="212" t="s">
        <v>62</v>
      </c>
      <c r="D7" s="158" t="s">
        <v>171</v>
      </c>
      <c r="E7" s="177">
        <v>150</v>
      </c>
      <c r="F7" s="158"/>
      <c r="G7" s="19">
        <v>18.86</v>
      </c>
      <c r="H7" s="20">
        <v>20.22</v>
      </c>
      <c r="I7" s="21">
        <v>2.79</v>
      </c>
      <c r="J7" s="202">
        <v>270.32</v>
      </c>
      <c r="K7" s="286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6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7">
        <v>0.01</v>
      </c>
    </row>
    <row r="8" spans="1:23" s="16" customFormat="1" ht="39" customHeight="1" x14ac:dyDescent="0.35">
      <c r="A8" s="111"/>
      <c r="B8" s="140">
        <v>115</v>
      </c>
      <c r="C8" s="262" t="s">
        <v>18</v>
      </c>
      <c r="D8" s="751" t="s">
        <v>45</v>
      </c>
      <c r="E8" s="784">
        <v>200</v>
      </c>
      <c r="F8" s="141"/>
      <c r="G8" s="17">
        <v>6.64</v>
      </c>
      <c r="H8" s="15">
        <v>5.15</v>
      </c>
      <c r="I8" s="18">
        <v>16.809999999999999</v>
      </c>
      <c r="J8" s="199">
        <v>141.19</v>
      </c>
      <c r="K8" s="286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6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7">
        <v>0.05</v>
      </c>
    </row>
    <row r="9" spans="1:23" s="16" customFormat="1" ht="39" customHeight="1" x14ac:dyDescent="0.35">
      <c r="A9" s="111"/>
      <c r="B9" s="141">
        <v>121</v>
      </c>
      <c r="C9" s="254" t="s">
        <v>51</v>
      </c>
      <c r="D9" s="226" t="s">
        <v>51</v>
      </c>
      <c r="E9" s="632">
        <v>30</v>
      </c>
      <c r="F9" s="139"/>
      <c r="G9" s="17">
        <v>2.25</v>
      </c>
      <c r="H9" s="15">
        <v>0.87</v>
      </c>
      <c r="I9" s="18">
        <v>14.94</v>
      </c>
      <c r="J9" s="199">
        <v>78.599999999999994</v>
      </c>
      <c r="K9" s="248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1"/>
      <c r="B10" s="338"/>
      <c r="C10" s="262"/>
      <c r="D10" s="317" t="s">
        <v>20</v>
      </c>
      <c r="E10" s="633">
        <f>SUM(E6:E9)</f>
        <v>530</v>
      </c>
      <c r="F10" s="141"/>
      <c r="G10" s="634">
        <f t="shared" ref="G10:W10" si="0">SUM(G6:G9)</f>
        <v>28.35</v>
      </c>
      <c r="H10" s="635">
        <f t="shared" si="0"/>
        <v>26.69</v>
      </c>
      <c r="I10" s="636">
        <f t="shared" si="0"/>
        <v>49.989999999999995</v>
      </c>
      <c r="J10" s="637">
        <f t="shared" si="0"/>
        <v>560.61</v>
      </c>
      <c r="K10" s="634">
        <f t="shared" si="0"/>
        <v>0.19999999999999998</v>
      </c>
      <c r="L10" s="635">
        <f t="shared" si="0"/>
        <v>0.84000000000000008</v>
      </c>
      <c r="M10" s="635">
        <f t="shared" si="0"/>
        <v>8.870000000000001</v>
      </c>
      <c r="N10" s="635">
        <f t="shared" si="0"/>
        <v>260</v>
      </c>
      <c r="O10" s="636">
        <f t="shared" si="0"/>
        <v>2.97</v>
      </c>
      <c r="P10" s="638">
        <f t="shared" si="0"/>
        <v>485.11999999999995</v>
      </c>
      <c r="Q10" s="635">
        <f t="shared" si="0"/>
        <v>533.28</v>
      </c>
      <c r="R10" s="635">
        <f t="shared" si="0"/>
        <v>84.94</v>
      </c>
      <c r="S10" s="635">
        <f t="shared" si="0"/>
        <v>4.13</v>
      </c>
      <c r="T10" s="635">
        <f t="shared" si="0"/>
        <v>771.09</v>
      </c>
      <c r="U10" s="635">
        <f t="shared" si="0"/>
        <v>2.2000000000000002E-2</v>
      </c>
      <c r="V10" s="635">
        <f t="shared" si="0"/>
        <v>3.7000000000000005E-2</v>
      </c>
      <c r="W10" s="639">
        <f t="shared" si="0"/>
        <v>7.0000000000000007E-2</v>
      </c>
    </row>
    <row r="11" spans="1:23" s="16" customFormat="1" ht="39" customHeight="1" thickBot="1" x14ac:dyDescent="0.4">
      <c r="A11" s="111"/>
      <c r="B11" s="640"/>
      <c r="C11" s="641"/>
      <c r="D11" s="352" t="s">
        <v>21</v>
      </c>
      <c r="E11" s="642"/>
      <c r="F11" s="640"/>
      <c r="G11" s="643"/>
      <c r="H11" s="644"/>
      <c r="I11" s="645"/>
      <c r="J11" s="646">
        <f>J10/23.5</f>
        <v>23.855744680851064</v>
      </c>
      <c r="K11" s="643"/>
      <c r="L11" s="643"/>
      <c r="M11" s="644"/>
      <c r="N11" s="644"/>
      <c r="O11" s="645"/>
      <c r="P11" s="647"/>
      <c r="Q11" s="644"/>
      <c r="R11" s="644"/>
      <c r="S11" s="644"/>
      <c r="T11" s="644"/>
      <c r="U11" s="644"/>
      <c r="V11" s="644"/>
      <c r="W11" s="648"/>
    </row>
    <row r="12" spans="1:23" s="16" customFormat="1" ht="39" customHeight="1" x14ac:dyDescent="0.35">
      <c r="A12" s="151" t="s">
        <v>7</v>
      </c>
      <c r="B12" s="144">
        <v>13</v>
      </c>
      <c r="C12" s="401" t="s">
        <v>8</v>
      </c>
      <c r="D12" s="684" t="s">
        <v>58</v>
      </c>
      <c r="E12" s="549">
        <v>60</v>
      </c>
      <c r="F12" s="401"/>
      <c r="G12" s="270">
        <v>1.1200000000000001</v>
      </c>
      <c r="H12" s="37">
        <v>4.2699999999999996</v>
      </c>
      <c r="I12" s="229">
        <v>6.02</v>
      </c>
      <c r="J12" s="329">
        <v>68.62</v>
      </c>
      <c r="K12" s="298">
        <v>0.03</v>
      </c>
      <c r="L12" s="294">
        <v>0.04</v>
      </c>
      <c r="M12" s="90">
        <v>3.29</v>
      </c>
      <c r="N12" s="90">
        <v>450</v>
      </c>
      <c r="O12" s="91">
        <v>0</v>
      </c>
      <c r="P12" s="298">
        <v>14.45</v>
      </c>
      <c r="Q12" s="90">
        <v>29.75</v>
      </c>
      <c r="R12" s="90">
        <v>18.420000000000002</v>
      </c>
      <c r="S12" s="90">
        <v>0.54</v>
      </c>
      <c r="T12" s="90">
        <v>161.77000000000001</v>
      </c>
      <c r="U12" s="90">
        <v>3.0000000000000001E-3</v>
      </c>
      <c r="V12" s="90">
        <v>1E-3</v>
      </c>
      <c r="W12" s="92">
        <v>0.02</v>
      </c>
    </row>
    <row r="13" spans="1:23" s="16" customFormat="1" ht="39" customHeight="1" x14ac:dyDescent="0.35">
      <c r="A13" s="111"/>
      <c r="B13" s="142">
        <v>138</v>
      </c>
      <c r="C13" s="334" t="s">
        <v>9</v>
      </c>
      <c r="D13" s="668" t="s">
        <v>167</v>
      </c>
      <c r="E13" s="735">
        <v>200</v>
      </c>
      <c r="F13" s="141"/>
      <c r="G13" s="249">
        <v>6.03</v>
      </c>
      <c r="H13" s="13">
        <v>6.38</v>
      </c>
      <c r="I13" s="43">
        <v>11.17</v>
      </c>
      <c r="J13" s="142">
        <v>126.47</v>
      </c>
      <c r="K13" s="249">
        <v>0.08</v>
      </c>
      <c r="L13" s="77">
        <v>0.08</v>
      </c>
      <c r="M13" s="13">
        <v>5.73</v>
      </c>
      <c r="N13" s="13">
        <v>120</v>
      </c>
      <c r="O13" s="43">
        <v>0.02</v>
      </c>
      <c r="P13" s="249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3"/>
      <c r="B14" s="199">
        <v>148</v>
      </c>
      <c r="C14" s="212" t="s">
        <v>10</v>
      </c>
      <c r="D14" s="372" t="s">
        <v>110</v>
      </c>
      <c r="E14" s="698">
        <v>90</v>
      </c>
      <c r="F14" s="140"/>
      <c r="G14" s="248">
        <v>19.52</v>
      </c>
      <c r="H14" s="15">
        <v>10.17</v>
      </c>
      <c r="I14" s="41">
        <v>5.89</v>
      </c>
      <c r="J14" s="268">
        <v>193.12</v>
      </c>
      <c r="K14" s="248">
        <v>0.11</v>
      </c>
      <c r="L14" s="17">
        <v>0.16</v>
      </c>
      <c r="M14" s="15">
        <v>1.57</v>
      </c>
      <c r="N14" s="15">
        <v>300</v>
      </c>
      <c r="O14" s="41">
        <v>0.44</v>
      </c>
      <c r="P14" s="248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3"/>
      <c r="B15" s="140">
        <v>253</v>
      </c>
      <c r="C15" s="212" t="s">
        <v>64</v>
      </c>
      <c r="D15" s="372" t="s">
        <v>116</v>
      </c>
      <c r="E15" s="698">
        <v>150</v>
      </c>
      <c r="F15" s="140"/>
      <c r="G15" s="259">
        <v>4.3</v>
      </c>
      <c r="H15" s="81">
        <v>4.24</v>
      </c>
      <c r="I15" s="217">
        <v>18.77</v>
      </c>
      <c r="J15" s="389">
        <v>129.54</v>
      </c>
      <c r="K15" s="259">
        <v>0.11</v>
      </c>
      <c r="L15" s="218">
        <v>0.06</v>
      </c>
      <c r="M15" s="81">
        <v>0</v>
      </c>
      <c r="N15" s="81">
        <v>10</v>
      </c>
      <c r="O15" s="217">
        <v>0.06</v>
      </c>
      <c r="P15" s="259">
        <v>8.69</v>
      </c>
      <c r="Q15" s="81">
        <v>94.9</v>
      </c>
      <c r="R15" s="81">
        <v>62.72</v>
      </c>
      <c r="S15" s="81">
        <v>2.12</v>
      </c>
      <c r="T15" s="81">
        <v>114.82</v>
      </c>
      <c r="U15" s="81">
        <v>1E-3</v>
      </c>
      <c r="V15" s="81">
        <v>1E-3</v>
      </c>
      <c r="W15" s="217">
        <v>0.01</v>
      </c>
    </row>
    <row r="16" spans="1:23" s="16" customFormat="1" ht="42.75" customHeight="1" x14ac:dyDescent="0.35">
      <c r="A16" s="113"/>
      <c r="B16" s="220">
        <v>100</v>
      </c>
      <c r="C16" s="214" t="s">
        <v>88</v>
      </c>
      <c r="D16" s="158" t="s">
        <v>86</v>
      </c>
      <c r="E16" s="140">
        <v>200</v>
      </c>
      <c r="F16" s="391"/>
      <c r="G16" s="286">
        <v>0.15</v>
      </c>
      <c r="H16" s="20">
        <v>0.04</v>
      </c>
      <c r="I16" s="46">
        <v>12.83</v>
      </c>
      <c r="J16" s="202">
        <v>52.45</v>
      </c>
      <c r="K16" s="248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3"/>
      <c r="B17" s="142">
        <v>119</v>
      </c>
      <c r="C17" s="156" t="s">
        <v>14</v>
      </c>
      <c r="D17" s="188" t="s">
        <v>55</v>
      </c>
      <c r="E17" s="178">
        <v>45</v>
      </c>
      <c r="F17" s="139"/>
      <c r="G17" s="248">
        <v>3.42</v>
      </c>
      <c r="H17" s="15">
        <v>0.36</v>
      </c>
      <c r="I17" s="41">
        <v>22.14</v>
      </c>
      <c r="J17" s="199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8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3"/>
      <c r="B18" s="139">
        <v>120</v>
      </c>
      <c r="C18" s="156" t="s">
        <v>15</v>
      </c>
      <c r="D18" s="188" t="s">
        <v>47</v>
      </c>
      <c r="E18" s="178">
        <v>25</v>
      </c>
      <c r="F18" s="139"/>
      <c r="G18" s="248">
        <v>1.65</v>
      </c>
      <c r="H18" s="15">
        <v>0.3</v>
      </c>
      <c r="I18" s="41">
        <v>10.050000000000001</v>
      </c>
      <c r="J18" s="199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8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2"/>
      <c r="B19" s="373"/>
      <c r="C19" s="233"/>
      <c r="D19" s="317" t="s">
        <v>20</v>
      </c>
      <c r="E19" s="382">
        <f>SUM(E12:E18)</f>
        <v>770</v>
      </c>
      <c r="F19" s="281"/>
      <c r="G19" s="209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1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09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2"/>
      <c r="B20" s="146"/>
      <c r="C20" s="138"/>
      <c r="D20" s="352" t="s">
        <v>21</v>
      </c>
      <c r="E20" s="501"/>
      <c r="F20" s="482"/>
      <c r="G20" s="797"/>
      <c r="H20" s="798"/>
      <c r="I20" s="799"/>
      <c r="J20" s="410">
        <f>J19/23.5</f>
        <v>30.870212765957447</v>
      </c>
      <c r="K20" s="797"/>
      <c r="L20" s="800"/>
      <c r="M20" s="798"/>
      <c r="N20" s="798"/>
      <c r="O20" s="799"/>
      <c r="P20" s="797"/>
      <c r="Q20" s="798"/>
      <c r="R20" s="798"/>
      <c r="S20" s="798"/>
      <c r="T20" s="798"/>
      <c r="U20" s="798"/>
      <c r="V20" s="798"/>
      <c r="W20" s="799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84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83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45" t="s">
        <v>22</v>
      </c>
      <c r="I4" s="846"/>
      <c r="J4" s="847"/>
      <c r="K4" s="197" t="s">
        <v>23</v>
      </c>
      <c r="L4" s="976" t="s">
        <v>24</v>
      </c>
      <c r="M4" s="977"/>
      <c r="N4" s="978"/>
      <c r="O4" s="978"/>
      <c r="P4" s="982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47" thickBot="1" x14ac:dyDescent="0.4">
      <c r="A5" s="148" t="s">
        <v>0</v>
      </c>
      <c r="B5" s="84"/>
      <c r="C5" s="110" t="s">
        <v>40</v>
      </c>
      <c r="D5" s="337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198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7.5" customHeight="1" x14ac:dyDescent="0.35">
      <c r="A6" s="151" t="s">
        <v>7</v>
      </c>
      <c r="B6" s="401"/>
      <c r="C6" s="826">
        <v>28</v>
      </c>
      <c r="D6" s="721" t="s">
        <v>19</v>
      </c>
      <c r="E6" s="722" t="s">
        <v>139</v>
      </c>
      <c r="F6" s="723">
        <v>60</v>
      </c>
      <c r="G6" s="588"/>
      <c r="H6" s="47">
        <v>0.48</v>
      </c>
      <c r="I6" s="37">
        <v>0.6</v>
      </c>
      <c r="J6" s="48">
        <v>1.56</v>
      </c>
      <c r="K6" s="231">
        <v>8.4</v>
      </c>
      <c r="L6" s="286">
        <v>0.02</v>
      </c>
      <c r="M6" s="20">
        <v>0.02</v>
      </c>
      <c r="N6" s="20">
        <v>6</v>
      </c>
      <c r="O6" s="20">
        <v>10</v>
      </c>
      <c r="P6" s="21">
        <v>0</v>
      </c>
      <c r="Q6" s="34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6" t="s">
        <v>59</v>
      </c>
      <c r="F7" s="293">
        <v>200</v>
      </c>
      <c r="G7" s="157"/>
      <c r="H7" s="249">
        <v>6.2</v>
      </c>
      <c r="I7" s="13">
        <v>6.38</v>
      </c>
      <c r="J7" s="43">
        <v>12.3</v>
      </c>
      <c r="K7" s="107">
        <v>131.76</v>
      </c>
      <c r="L7" s="249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49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6" t="s">
        <v>173</v>
      </c>
      <c r="F8" s="293">
        <v>90</v>
      </c>
      <c r="G8" s="157"/>
      <c r="H8" s="248">
        <v>19.78</v>
      </c>
      <c r="I8" s="15">
        <v>24.51</v>
      </c>
      <c r="J8" s="41">
        <v>2.52</v>
      </c>
      <c r="K8" s="269">
        <v>312.27999999999997</v>
      </c>
      <c r="L8" s="248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8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6" t="s">
        <v>54</v>
      </c>
      <c r="F9" s="293">
        <v>150</v>
      </c>
      <c r="G9" s="157"/>
      <c r="H9" s="249">
        <v>6.76</v>
      </c>
      <c r="I9" s="13">
        <v>3.93</v>
      </c>
      <c r="J9" s="43">
        <v>41.29</v>
      </c>
      <c r="K9" s="107">
        <v>227.48</v>
      </c>
      <c r="L9" s="249">
        <v>0.08</v>
      </c>
      <c r="M9" s="77">
        <v>0.03</v>
      </c>
      <c r="N9" s="13">
        <v>0</v>
      </c>
      <c r="O9" s="13">
        <v>10</v>
      </c>
      <c r="P9" s="43">
        <v>0.06</v>
      </c>
      <c r="Q9" s="249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6" t="s">
        <v>52</v>
      </c>
      <c r="F10" s="293">
        <v>200</v>
      </c>
      <c r="G10" s="157"/>
      <c r="H10" s="248">
        <v>0</v>
      </c>
      <c r="I10" s="15">
        <v>0</v>
      </c>
      <c r="J10" s="41">
        <v>7.27</v>
      </c>
      <c r="K10" s="268">
        <v>28.73</v>
      </c>
      <c r="L10" s="248">
        <v>0</v>
      </c>
      <c r="M10" s="17">
        <v>0</v>
      </c>
      <c r="N10" s="15">
        <v>0</v>
      </c>
      <c r="O10" s="15">
        <v>0</v>
      </c>
      <c r="P10" s="18">
        <v>0</v>
      </c>
      <c r="Q10" s="248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8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60">
        <v>39.6</v>
      </c>
      <c r="L12" s="286">
        <v>0.03</v>
      </c>
      <c r="M12" s="19">
        <v>0.02</v>
      </c>
      <c r="N12" s="20">
        <v>0</v>
      </c>
      <c r="O12" s="20">
        <v>0</v>
      </c>
      <c r="P12" s="46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27"/>
      <c r="D13" s="686"/>
      <c r="E13" s="317" t="s">
        <v>20</v>
      </c>
      <c r="F13" s="135">
        <f>SUM(F6:F12)</f>
        <v>740</v>
      </c>
      <c r="G13" s="157"/>
      <c r="H13" s="207">
        <f>SUM(H6:H12)</f>
        <v>36.06</v>
      </c>
      <c r="I13" s="14">
        <f>SUM(I6:I12)</f>
        <v>35.82</v>
      </c>
      <c r="J13" s="44">
        <f>SUM(J6:J12)</f>
        <v>82.82</v>
      </c>
      <c r="K13" s="331">
        <f>SUM(K6:K12)</f>
        <v>795.25</v>
      </c>
      <c r="L13" s="724">
        <f t="shared" ref="L13:X13" si="0">SUM(L6:L12)</f>
        <v>0.29000000000000004</v>
      </c>
      <c r="M13" s="813">
        <f t="shared" si="0"/>
        <v>0.37</v>
      </c>
      <c r="N13" s="725">
        <f t="shared" si="0"/>
        <v>12.33</v>
      </c>
      <c r="O13" s="725">
        <f t="shared" si="0"/>
        <v>220</v>
      </c>
      <c r="P13" s="726">
        <f t="shared" si="0"/>
        <v>0.37</v>
      </c>
      <c r="Q13" s="724">
        <f t="shared" si="0"/>
        <v>263.95</v>
      </c>
      <c r="R13" s="725">
        <f t="shared" si="0"/>
        <v>488.85999999999996</v>
      </c>
      <c r="S13" s="725">
        <f t="shared" si="0"/>
        <v>77.86</v>
      </c>
      <c r="T13" s="725">
        <f t="shared" si="0"/>
        <v>4.75</v>
      </c>
      <c r="U13" s="725">
        <f t="shared" si="0"/>
        <v>863.17</v>
      </c>
      <c r="V13" s="725">
        <f t="shared" si="0"/>
        <v>1.3600000000000001E-2</v>
      </c>
      <c r="W13" s="725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4"/>
      <c r="B14" s="730"/>
      <c r="C14" s="828"/>
      <c r="D14" s="689"/>
      <c r="E14" s="352" t="s">
        <v>21</v>
      </c>
      <c r="F14" s="689"/>
      <c r="G14" s="687"/>
      <c r="H14" s="693"/>
      <c r="I14" s="695"/>
      <c r="J14" s="696"/>
      <c r="K14" s="332">
        <f>K13/23.5</f>
        <v>33.840425531914896</v>
      </c>
      <c r="L14" s="693"/>
      <c r="M14" s="694"/>
      <c r="N14" s="695"/>
      <c r="O14" s="695"/>
      <c r="P14" s="696"/>
      <c r="Q14" s="693"/>
      <c r="R14" s="695"/>
      <c r="S14" s="695"/>
      <c r="T14" s="695"/>
      <c r="U14" s="695"/>
      <c r="V14" s="695"/>
      <c r="W14" s="695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70" t="s">
        <v>66</v>
      </c>
      <c r="B17" s="885"/>
      <c r="C17" s="671"/>
      <c r="D17" s="672"/>
      <c r="E17" s="25"/>
      <c r="F17" s="26"/>
      <c r="G17" s="11"/>
      <c r="H17" s="11"/>
      <c r="I17" s="11"/>
      <c r="J17" s="11"/>
    </row>
    <row r="18" spans="1:10" ht="18" x14ac:dyDescent="0.35">
      <c r="A18" s="673" t="s">
        <v>67</v>
      </c>
      <c r="B18" s="881"/>
      <c r="C18" s="674"/>
      <c r="D18" s="674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80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86"/>
      <c r="C4" s="676" t="s">
        <v>39</v>
      </c>
      <c r="D4" s="261"/>
      <c r="E4" s="727"/>
      <c r="F4" s="677"/>
      <c r="G4" s="676"/>
      <c r="H4" s="848" t="s">
        <v>22</v>
      </c>
      <c r="I4" s="849"/>
      <c r="J4" s="850"/>
      <c r="K4" s="682" t="s">
        <v>23</v>
      </c>
      <c r="L4" s="976" t="s">
        <v>24</v>
      </c>
      <c r="M4" s="977"/>
      <c r="N4" s="978"/>
      <c r="O4" s="978"/>
      <c r="P4" s="982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28.5" customHeight="1" thickBot="1" x14ac:dyDescent="0.4">
      <c r="A5" s="148" t="s">
        <v>0</v>
      </c>
      <c r="B5" s="887"/>
      <c r="C5" s="104" t="s">
        <v>40</v>
      </c>
      <c r="D5" s="728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5" t="s">
        <v>28</v>
      </c>
      <c r="J5" s="809" t="s">
        <v>29</v>
      </c>
      <c r="K5" s="683" t="s">
        <v>30</v>
      </c>
      <c r="L5" s="528" t="s">
        <v>31</v>
      </c>
      <c r="M5" s="528" t="s">
        <v>117</v>
      </c>
      <c r="N5" s="528" t="s">
        <v>32</v>
      </c>
      <c r="O5" s="589" t="s">
        <v>118</v>
      </c>
      <c r="P5" s="528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8.25" customHeight="1" x14ac:dyDescent="0.35">
      <c r="A6" s="151" t="s">
        <v>7</v>
      </c>
      <c r="B6" s="162"/>
      <c r="C6" s="295">
        <v>133</v>
      </c>
      <c r="D6" s="731" t="s">
        <v>19</v>
      </c>
      <c r="E6" s="732" t="s">
        <v>141</v>
      </c>
      <c r="F6" s="733">
        <v>60</v>
      </c>
      <c r="G6" s="295"/>
      <c r="H6" s="47">
        <v>1.24</v>
      </c>
      <c r="I6" s="37">
        <v>0.21</v>
      </c>
      <c r="J6" s="48">
        <v>6.12</v>
      </c>
      <c r="K6" s="231">
        <v>31.32</v>
      </c>
      <c r="L6" s="270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8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7"/>
      <c r="C7" s="141">
        <v>32</v>
      </c>
      <c r="D7" s="734" t="s">
        <v>9</v>
      </c>
      <c r="E7" s="668" t="s">
        <v>53</v>
      </c>
      <c r="F7" s="735">
        <v>200</v>
      </c>
      <c r="G7" s="141"/>
      <c r="H7" s="218">
        <v>5.88</v>
      </c>
      <c r="I7" s="81">
        <v>8.82</v>
      </c>
      <c r="J7" s="82">
        <v>9.6</v>
      </c>
      <c r="K7" s="220">
        <v>142.19999999999999</v>
      </c>
      <c r="L7" s="249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49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62" t="s">
        <v>10</v>
      </c>
      <c r="E8" s="720" t="s">
        <v>172</v>
      </c>
      <c r="F8" s="564">
        <v>90</v>
      </c>
      <c r="G8" s="174"/>
      <c r="H8" s="346">
        <v>18</v>
      </c>
      <c r="I8" s="58">
        <v>16.5</v>
      </c>
      <c r="J8" s="75">
        <v>2.89</v>
      </c>
      <c r="K8" s="344">
        <v>232.8</v>
      </c>
      <c r="L8" s="423">
        <v>0.05</v>
      </c>
      <c r="M8" s="80">
        <v>0.13</v>
      </c>
      <c r="N8" s="80">
        <v>0.55000000000000004</v>
      </c>
      <c r="O8" s="80">
        <v>0</v>
      </c>
      <c r="P8" s="480">
        <v>0</v>
      </c>
      <c r="Q8" s="423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4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6">
        <v>7.26</v>
      </c>
      <c r="I9" s="20">
        <v>4.96</v>
      </c>
      <c r="J9" s="46">
        <v>31.76</v>
      </c>
      <c r="K9" s="285">
        <v>198.84</v>
      </c>
      <c r="L9" s="286">
        <v>0.19</v>
      </c>
      <c r="M9" s="19">
        <v>0.1</v>
      </c>
      <c r="N9" s="20">
        <v>0</v>
      </c>
      <c r="O9" s="20">
        <v>10</v>
      </c>
      <c r="P9" s="21">
        <v>0.06</v>
      </c>
      <c r="Q9" s="286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2" t="s">
        <v>132</v>
      </c>
      <c r="F10" s="193">
        <v>200</v>
      </c>
      <c r="G10" s="135"/>
      <c r="H10" s="248">
        <v>1</v>
      </c>
      <c r="I10" s="15">
        <v>0.2</v>
      </c>
      <c r="J10" s="41">
        <v>20.2</v>
      </c>
      <c r="K10" s="268">
        <v>92</v>
      </c>
      <c r="L10" s="248">
        <v>0.02</v>
      </c>
      <c r="M10" s="17">
        <v>0.02</v>
      </c>
      <c r="N10" s="15">
        <v>4</v>
      </c>
      <c r="O10" s="15">
        <v>0</v>
      </c>
      <c r="P10" s="41">
        <v>0</v>
      </c>
      <c r="Q10" s="248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8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4">
        <v>39.6</v>
      </c>
      <c r="L12" s="286">
        <v>0.03</v>
      </c>
      <c r="M12" s="19">
        <v>0.02</v>
      </c>
      <c r="N12" s="20">
        <v>0</v>
      </c>
      <c r="O12" s="20">
        <v>0</v>
      </c>
      <c r="P12" s="46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76"/>
      <c r="C13" s="191"/>
      <c r="D13" s="708"/>
      <c r="E13" s="315" t="s">
        <v>20</v>
      </c>
      <c r="F13" s="516" t="e">
        <f>F6+F7+#REF!+F9+F10+F11+F12</f>
        <v>#REF!</v>
      </c>
      <c r="G13" s="550"/>
      <c r="H13" s="208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8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8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77"/>
      <c r="C14" s="412"/>
      <c r="D14" s="736"/>
      <c r="E14" s="316" t="s">
        <v>20</v>
      </c>
      <c r="F14" s="514">
        <f>F6+F7+F8+F9+F10+F11+F12</f>
        <v>740</v>
      </c>
      <c r="G14" s="307"/>
      <c r="H14" s="319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70">
        <f>K6+K7+K8+K9+K10+K11+K12</f>
        <v>783.76</v>
      </c>
      <c r="L14" s="319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811">
        <f>P6+P7+P8+P9+P10+P11+P12</f>
        <v>0.12</v>
      </c>
      <c r="Q14" s="319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76"/>
      <c r="C15" s="370"/>
      <c r="D15" s="737"/>
      <c r="E15" s="315" t="s">
        <v>21</v>
      </c>
      <c r="F15" s="519"/>
      <c r="G15" s="526"/>
      <c r="H15" s="208"/>
      <c r="I15" s="22"/>
      <c r="J15" s="64"/>
      <c r="K15" s="523" t="e">
        <f>K13/23.5</f>
        <v>#REF!</v>
      </c>
      <c r="L15" s="208"/>
      <c r="M15" s="22"/>
      <c r="N15" s="22"/>
      <c r="O15" s="22"/>
      <c r="P15" s="117"/>
      <c r="Q15" s="208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4"/>
      <c r="B16" s="878"/>
      <c r="C16" s="558"/>
      <c r="D16" s="738"/>
      <c r="E16" s="579" t="s">
        <v>21</v>
      </c>
      <c r="F16" s="739"/>
      <c r="G16" s="740"/>
      <c r="H16" s="741"/>
      <c r="I16" s="742"/>
      <c r="J16" s="743"/>
      <c r="K16" s="449">
        <f>K14/23.5</f>
        <v>33.351489361702129</v>
      </c>
      <c r="L16" s="741"/>
      <c r="M16" s="742"/>
      <c r="N16" s="742"/>
      <c r="O16" s="742"/>
      <c r="P16" s="744"/>
      <c r="Q16" s="741"/>
      <c r="R16" s="742"/>
      <c r="S16" s="742"/>
      <c r="T16" s="742"/>
      <c r="U16" s="742"/>
      <c r="V16" s="742"/>
      <c r="W16" s="742"/>
      <c r="X16" s="743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70" t="s">
        <v>137</v>
      </c>
      <c r="B18" s="885"/>
      <c r="C18" s="671"/>
      <c r="D18" s="672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73" t="s">
        <v>67</v>
      </c>
      <c r="B19" s="881"/>
      <c r="C19" s="674"/>
      <c r="D19" s="674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77" t="s">
        <v>39</v>
      </c>
      <c r="D4" s="745"/>
      <c r="E4" s="746"/>
      <c r="F4" s="676"/>
      <c r="G4" s="677"/>
      <c r="H4" s="993" t="s">
        <v>22</v>
      </c>
      <c r="I4" s="994"/>
      <c r="J4" s="995"/>
      <c r="K4" s="747" t="s">
        <v>23</v>
      </c>
      <c r="L4" s="976" t="s">
        <v>24</v>
      </c>
      <c r="M4" s="977"/>
      <c r="N4" s="978"/>
      <c r="O4" s="978"/>
      <c r="P4" s="982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28.5" customHeight="1" thickBot="1" x14ac:dyDescent="0.4">
      <c r="A5" s="148" t="s">
        <v>0</v>
      </c>
      <c r="B5" s="585"/>
      <c r="C5" s="264" t="s">
        <v>40</v>
      </c>
      <c r="D5" s="748" t="s">
        <v>41</v>
      </c>
      <c r="E5" s="264" t="s">
        <v>38</v>
      </c>
      <c r="F5" s="515" t="s">
        <v>26</v>
      </c>
      <c r="G5" s="264" t="s">
        <v>37</v>
      </c>
      <c r="H5" s="515" t="s">
        <v>27</v>
      </c>
      <c r="I5" s="505" t="s">
        <v>28</v>
      </c>
      <c r="J5" s="515" t="s">
        <v>29</v>
      </c>
      <c r="K5" s="749" t="s">
        <v>30</v>
      </c>
      <c r="L5" s="528" t="s">
        <v>31</v>
      </c>
      <c r="M5" s="528" t="s">
        <v>117</v>
      </c>
      <c r="N5" s="528" t="s">
        <v>32</v>
      </c>
      <c r="O5" s="589" t="s">
        <v>118</v>
      </c>
      <c r="P5" s="528" t="s">
        <v>119</v>
      </c>
      <c r="Q5" s="528" t="s">
        <v>33</v>
      </c>
      <c r="R5" s="528" t="s">
        <v>34</v>
      </c>
      <c r="S5" s="528" t="s">
        <v>35</v>
      </c>
      <c r="T5" s="528" t="s">
        <v>36</v>
      </c>
      <c r="U5" s="528" t="s">
        <v>120</v>
      </c>
      <c r="V5" s="528" t="s">
        <v>121</v>
      </c>
      <c r="W5" s="528" t="s">
        <v>122</v>
      </c>
      <c r="X5" s="677" t="s">
        <v>123</v>
      </c>
    </row>
    <row r="6" spans="1:24" s="16" customFormat="1" ht="39" customHeight="1" x14ac:dyDescent="0.35">
      <c r="A6" s="127" t="s">
        <v>7</v>
      </c>
      <c r="B6" s="127"/>
      <c r="C6" s="405">
        <v>25</v>
      </c>
      <c r="D6" s="283" t="s">
        <v>19</v>
      </c>
      <c r="E6" s="351" t="s">
        <v>50</v>
      </c>
      <c r="F6" s="367">
        <v>150</v>
      </c>
      <c r="G6" s="144"/>
      <c r="H6" s="47">
        <v>0.6</v>
      </c>
      <c r="I6" s="37">
        <v>0.45</v>
      </c>
      <c r="J6" s="48">
        <v>15.45</v>
      </c>
      <c r="K6" s="201">
        <v>70.5</v>
      </c>
      <c r="L6" s="270">
        <v>0.03</v>
      </c>
      <c r="M6" s="47">
        <v>0.05</v>
      </c>
      <c r="N6" s="37">
        <v>7.5</v>
      </c>
      <c r="O6" s="37">
        <v>0</v>
      </c>
      <c r="P6" s="229">
        <v>0</v>
      </c>
      <c r="Q6" s="270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6">
        <v>0.01</v>
      </c>
    </row>
    <row r="7" spans="1:24" s="16" customFormat="1" ht="39" customHeight="1" x14ac:dyDescent="0.35">
      <c r="A7" s="906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49">
        <v>5.78</v>
      </c>
      <c r="I7" s="13">
        <v>5.5</v>
      </c>
      <c r="J7" s="43">
        <v>10.8</v>
      </c>
      <c r="K7" s="107">
        <v>115.7</v>
      </c>
      <c r="L7" s="249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49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905"/>
      <c r="C8" s="154">
        <v>75</v>
      </c>
      <c r="D8" s="734" t="s">
        <v>10</v>
      </c>
      <c r="E8" s="668" t="s">
        <v>65</v>
      </c>
      <c r="F8" s="735">
        <v>90</v>
      </c>
      <c r="G8" s="141"/>
      <c r="H8" s="339">
        <v>12.86</v>
      </c>
      <c r="I8" s="29">
        <v>1.65</v>
      </c>
      <c r="J8" s="30">
        <v>4.9400000000000004</v>
      </c>
      <c r="K8" s="338">
        <v>84.8</v>
      </c>
      <c r="L8" s="339">
        <v>0.08</v>
      </c>
      <c r="M8" s="339">
        <v>0.09</v>
      </c>
      <c r="N8" s="29">
        <v>1.36</v>
      </c>
      <c r="O8" s="29">
        <v>170</v>
      </c>
      <c r="P8" s="30">
        <v>0.16</v>
      </c>
      <c r="Q8" s="340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905"/>
      <c r="C9" s="154">
        <v>53</v>
      </c>
      <c r="D9" s="734" t="s">
        <v>64</v>
      </c>
      <c r="E9" s="334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9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905"/>
      <c r="C10" s="581">
        <v>104</v>
      </c>
      <c r="D10" s="334" t="s">
        <v>18</v>
      </c>
      <c r="E10" s="751" t="s">
        <v>150</v>
      </c>
      <c r="F10" s="669">
        <v>200</v>
      </c>
      <c r="G10" s="105"/>
      <c r="H10" s="248">
        <v>0</v>
      </c>
      <c r="I10" s="15">
        <v>0</v>
      </c>
      <c r="J10" s="41">
        <v>14.16</v>
      </c>
      <c r="K10" s="268">
        <v>55.48</v>
      </c>
      <c r="L10" s="248">
        <v>0.09</v>
      </c>
      <c r="M10" s="15">
        <v>0.1</v>
      </c>
      <c r="N10" s="15">
        <v>2.94</v>
      </c>
      <c r="O10" s="15">
        <v>80</v>
      </c>
      <c r="P10" s="18">
        <v>0.96</v>
      </c>
      <c r="Q10" s="248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905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199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8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905"/>
      <c r="C12" s="153">
        <v>120</v>
      </c>
      <c r="D12" s="188" t="s">
        <v>15</v>
      </c>
      <c r="E12" s="157" t="s">
        <v>47</v>
      </c>
      <c r="F12" s="139">
        <v>40</v>
      </c>
      <c r="G12" s="275"/>
      <c r="H12" s="248">
        <v>2.64</v>
      </c>
      <c r="I12" s="15">
        <v>0.48</v>
      </c>
      <c r="J12" s="41">
        <v>16.079999999999998</v>
      </c>
      <c r="K12" s="206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8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905"/>
      <c r="C13" s="827"/>
      <c r="D13" s="686"/>
      <c r="E13" s="317" t="s">
        <v>20</v>
      </c>
      <c r="F13" s="322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1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7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4"/>
      <c r="B14" s="366"/>
      <c r="C14" s="828"/>
      <c r="D14" s="689"/>
      <c r="E14" s="352" t="s">
        <v>21</v>
      </c>
      <c r="F14" s="689"/>
      <c r="G14" s="687"/>
      <c r="H14" s="694"/>
      <c r="I14" s="695"/>
      <c r="J14" s="752"/>
      <c r="K14" s="605">
        <f>K13/23.5</f>
        <v>29.911489361702131</v>
      </c>
      <c r="L14" s="694"/>
      <c r="M14" s="694"/>
      <c r="N14" s="695"/>
      <c r="O14" s="695"/>
      <c r="P14" s="752"/>
      <c r="Q14" s="693"/>
      <c r="R14" s="695"/>
      <c r="S14" s="695"/>
      <c r="T14" s="695"/>
      <c r="U14" s="695"/>
      <c r="V14" s="695"/>
      <c r="W14" s="695"/>
      <c r="X14" s="696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23" t="s">
        <v>39</v>
      </c>
      <c r="D4" s="753"/>
      <c r="E4" s="746"/>
      <c r="F4" s="677"/>
      <c r="G4" s="676"/>
      <c r="H4" s="781" t="s">
        <v>22</v>
      </c>
      <c r="I4" s="682"/>
      <c r="J4" s="831"/>
      <c r="K4" s="682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47" s="16" customFormat="1" ht="28.5" customHeight="1" thickBot="1" x14ac:dyDescent="0.4">
      <c r="A5" s="148" t="s">
        <v>0</v>
      </c>
      <c r="B5" s="125"/>
      <c r="C5" s="809" t="s">
        <v>40</v>
      </c>
      <c r="D5" s="728" t="s">
        <v>41</v>
      </c>
      <c r="E5" s="110" t="s">
        <v>38</v>
      </c>
      <c r="F5" s="110" t="s">
        <v>26</v>
      </c>
      <c r="G5" s="104" t="s">
        <v>37</v>
      </c>
      <c r="H5" s="505" t="s">
        <v>27</v>
      </c>
      <c r="I5" s="505" t="s">
        <v>28</v>
      </c>
      <c r="J5" s="505" t="s">
        <v>29</v>
      </c>
      <c r="K5" s="683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47" s="16" customFormat="1" ht="26.5" customHeight="1" x14ac:dyDescent="0.35">
      <c r="A6" s="151" t="s">
        <v>7</v>
      </c>
      <c r="B6" s="830"/>
      <c r="C6" s="162">
        <v>132</v>
      </c>
      <c r="D6" s="756" t="s">
        <v>19</v>
      </c>
      <c r="E6" s="732" t="s">
        <v>133</v>
      </c>
      <c r="F6" s="757">
        <v>60</v>
      </c>
      <c r="G6" s="296"/>
      <c r="H6" s="278">
        <v>0.75</v>
      </c>
      <c r="I6" s="39">
        <v>5.08</v>
      </c>
      <c r="J6" s="40">
        <v>4.9800000000000004</v>
      </c>
      <c r="K6" s="329">
        <v>68.55</v>
      </c>
      <c r="L6" s="348">
        <v>0.01</v>
      </c>
      <c r="M6" s="350">
        <v>0.02</v>
      </c>
      <c r="N6" s="49">
        <v>3</v>
      </c>
      <c r="O6" s="49">
        <v>0</v>
      </c>
      <c r="P6" s="50">
        <v>0</v>
      </c>
      <c r="Q6" s="350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</row>
    <row r="7" spans="1:47" s="16" customFormat="1" ht="26.5" customHeight="1" x14ac:dyDescent="0.35">
      <c r="A7" s="111"/>
      <c r="B7" s="130"/>
      <c r="C7" s="141">
        <v>138</v>
      </c>
      <c r="D7" s="334" t="s">
        <v>9</v>
      </c>
      <c r="E7" s="668" t="s">
        <v>68</v>
      </c>
      <c r="F7" s="669">
        <v>200</v>
      </c>
      <c r="G7" s="105"/>
      <c r="H7" s="249">
        <v>6.03</v>
      </c>
      <c r="I7" s="13">
        <v>6.38</v>
      </c>
      <c r="J7" s="43">
        <v>11.17</v>
      </c>
      <c r="K7" s="107">
        <v>126.47</v>
      </c>
      <c r="L7" s="249">
        <v>0.08</v>
      </c>
      <c r="M7" s="77">
        <v>0.08</v>
      </c>
      <c r="N7" s="13">
        <v>5.73</v>
      </c>
      <c r="O7" s="13">
        <v>120</v>
      </c>
      <c r="P7" s="43">
        <v>0.02</v>
      </c>
      <c r="Q7" s="77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</row>
    <row r="8" spans="1:47" s="16" customFormat="1" ht="26.5" customHeight="1" x14ac:dyDescent="0.35">
      <c r="A8" s="113"/>
      <c r="B8" s="130"/>
      <c r="C8" s="141">
        <v>126</v>
      </c>
      <c r="D8" s="334" t="s">
        <v>10</v>
      </c>
      <c r="E8" s="668" t="s">
        <v>157</v>
      </c>
      <c r="F8" s="669">
        <v>90</v>
      </c>
      <c r="G8" s="105"/>
      <c r="H8" s="249">
        <v>18.489999999999998</v>
      </c>
      <c r="I8" s="13">
        <v>18.54</v>
      </c>
      <c r="J8" s="43">
        <v>3.59</v>
      </c>
      <c r="K8" s="107">
        <v>256</v>
      </c>
      <c r="L8" s="249">
        <v>0.06</v>
      </c>
      <c r="M8" s="77">
        <v>0.14000000000000001</v>
      </c>
      <c r="N8" s="13">
        <v>1.08</v>
      </c>
      <c r="O8" s="13">
        <v>10</v>
      </c>
      <c r="P8" s="43">
        <v>0.04</v>
      </c>
      <c r="Q8" s="77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</row>
    <row r="9" spans="1:47" s="16" customFormat="1" ht="26.5" customHeight="1" x14ac:dyDescent="0.35">
      <c r="A9" s="113"/>
      <c r="B9" s="140"/>
      <c r="C9" s="581">
        <v>51</v>
      </c>
      <c r="D9" s="213" t="s">
        <v>64</v>
      </c>
      <c r="E9" s="158" t="s">
        <v>138</v>
      </c>
      <c r="F9" s="581">
        <v>150</v>
      </c>
      <c r="G9" s="177"/>
      <c r="H9" s="930">
        <v>3.33</v>
      </c>
      <c r="I9" s="931">
        <v>3.81</v>
      </c>
      <c r="J9" s="932">
        <v>26.04</v>
      </c>
      <c r="K9" s="933">
        <v>151.12</v>
      </c>
      <c r="L9" s="248">
        <v>0.15</v>
      </c>
      <c r="M9" s="15">
        <v>0.1</v>
      </c>
      <c r="N9" s="15">
        <v>14.03</v>
      </c>
      <c r="O9" s="15">
        <v>20</v>
      </c>
      <c r="P9" s="18">
        <v>0.06</v>
      </c>
      <c r="Q9" s="248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13"/>
      <c r="B10" s="130"/>
      <c r="C10" s="141">
        <v>101</v>
      </c>
      <c r="D10" s="334" t="s">
        <v>18</v>
      </c>
      <c r="E10" s="668" t="s">
        <v>69</v>
      </c>
      <c r="F10" s="669">
        <v>200</v>
      </c>
      <c r="G10" s="105"/>
      <c r="H10" s="248">
        <v>0.64</v>
      </c>
      <c r="I10" s="15">
        <v>0.25</v>
      </c>
      <c r="J10" s="41">
        <v>16.059999999999999</v>
      </c>
      <c r="K10" s="268">
        <v>79.849999999999994</v>
      </c>
      <c r="L10" s="248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13"/>
      <c r="B11" s="130"/>
      <c r="C11" s="142">
        <v>119</v>
      </c>
      <c r="D11" s="157" t="s">
        <v>14</v>
      </c>
      <c r="E11" s="157" t="s">
        <v>55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8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13"/>
      <c r="B12" s="130"/>
      <c r="C12" s="139">
        <v>120</v>
      </c>
      <c r="D12" s="157" t="s">
        <v>15</v>
      </c>
      <c r="E12" s="157" t="s">
        <v>47</v>
      </c>
      <c r="F12" s="139">
        <v>20</v>
      </c>
      <c r="G12" s="188"/>
      <c r="H12" s="248">
        <v>1.32</v>
      </c>
      <c r="I12" s="15">
        <v>0.24</v>
      </c>
      <c r="J12" s="41">
        <v>8.0399999999999991</v>
      </c>
      <c r="K12" s="269">
        <v>39.6</v>
      </c>
      <c r="L12" s="286">
        <v>0.03</v>
      </c>
      <c r="M12" s="19">
        <v>0.02</v>
      </c>
      <c r="N12" s="20">
        <v>0</v>
      </c>
      <c r="O12" s="20">
        <v>0</v>
      </c>
      <c r="P12" s="46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13"/>
      <c r="B13" s="130"/>
      <c r="C13" s="234"/>
      <c r="D13" s="157"/>
      <c r="E13" s="317" t="s">
        <v>20</v>
      </c>
      <c r="F13" s="324">
        <f>SUM(F6:F12)</f>
        <v>740</v>
      </c>
      <c r="G13" s="135"/>
      <c r="H13" s="207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31">
        <f>SUM(K6:K12)</f>
        <v>768.59</v>
      </c>
      <c r="L13" s="207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25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74"/>
      <c r="B14" s="310"/>
      <c r="C14" s="333"/>
      <c r="D14" s="730"/>
      <c r="E14" s="352" t="s">
        <v>21</v>
      </c>
      <c r="F14" s="687"/>
      <c r="G14" s="689"/>
      <c r="H14" s="693"/>
      <c r="I14" s="695"/>
      <c r="J14" s="696"/>
      <c r="K14" s="332">
        <f>K13/23.5</f>
        <v>32.705957446808512</v>
      </c>
      <c r="L14" s="693"/>
      <c r="M14" s="694"/>
      <c r="N14" s="695"/>
      <c r="O14" s="695"/>
      <c r="P14" s="696"/>
      <c r="Q14" s="694"/>
      <c r="R14" s="695"/>
      <c r="S14" s="758"/>
      <c r="T14" s="695"/>
      <c r="U14" s="695"/>
      <c r="V14" s="695"/>
      <c r="W14" s="758"/>
      <c r="X14" s="75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76" t="s">
        <v>39</v>
      </c>
      <c r="D4" s="323"/>
      <c r="E4" s="727"/>
      <c r="F4" s="677"/>
      <c r="G4" s="676"/>
      <c r="H4" s="781" t="s">
        <v>22</v>
      </c>
      <c r="I4" s="682"/>
      <c r="J4" s="831"/>
      <c r="K4" s="682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125"/>
      <c r="C5" s="104" t="s">
        <v>40</v>
      </c>
      <c r="D5" s="832" t="s">
        <v>41</v>
      </c>
      <c r="E5" s="104" t="s">
        <v>38</v>
      </c>
      <c r="F5" s="110" t="s">
        <v>26</v>
      </c>
      <c r="G5" s="104" t="s">
        <v>37</v>
      </c>
      <c r="H5" s="505" t="s">
        <v>27</v>
      </c>
      <c r="I5" s="505" t="s">
        <v>28</v>
      </c>
      <c r="J5" s="505" t="s">
        <v>29</v>
      </c>
      <c r="K5" s="683" t="s">
        <v>30</v>
      </c>
      <c r="L5" s="528" t="s">
        <v>31</v>
      </c>
      <c r="M5" s="528" t="s">
        <v>117</v>
      </c>
      <c r="N5" s="528" t="s">
        <v>32</v>
      </c>
      <c r="O5" s="589" t="s">
        <v>118</v>
      </c>
      <c r="P5" s="528" t="s">
        <v>119</v>
      </c>
      <c r="Q5" s="528" t="s">
        <v>33</v>
      </c>
      <c r="R5" s="528" t="s">
        <v>34</v>
      </c>
      <c r="S5" s="528" t="s">
        <v>35</v>
      </c>
      <c r="T5" s="528" t="s">
        <v>36</v>
      </c>
      <c r="U5" s="528" t="s">
        <v>120</v>
      </c>
      <c r="V5" s="528" t="s">
        <v>121</v>
      </c>
      <c r="W5" s="528" t="s">
        <v>122</v>
      </c>
      <c r="X5" s="505" t="s">
        <v>123</v>
      </c>
    </row>
    <row r="6" spans="1:24" s="16" customFormat="1" ht="33.75" customHeight="1" x14ac:dyDescent="0.35">
      <c r="A6" s="151" t="s">
        <v>7</v>
      </c>
      <c r="B6" s="127"/>
      <c r="C6" s="162">
        <v>25</v>
      </c>
      <c r="D6" s="283" t="s">
        <v>19</v>
      </c>
      <c r="E6" s="351" t="s">
        <v>50</v>
      </c>
      <c r="F6" s="367">
        <v>150</v>
      </c>
      <c r="G6" s="144"/>
      <c r="H6" s="47">
        <v>0.6</v>
      </c>
      <c r="I6" s="37">
        <v>0.45</v>
      </c>
      <c r="J6" s="48">
        <v>15.45</v>
      </c>
      <c r="K6" s="201">
        <v>70.5</v>
      </c>
      <c r="L6" s="270">
        <v>0.03</v>
      </c>
      <c r="M6" s="47">
        <v>0.05</v>
      </c>
      <c r="N6" s="37">
        <v>7.5</v>
      </c>
      <c r="O6" s="37">
        <v>0</v>
      </c>
      <c r="P6" s="229">
        <v>0</v>
      </c>
      <c r="Q6" s="270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6">
        <v>0.01</v>
      </c>
    </row>
    <row r="7" spans="1:24" s="16" customFormat="1" ht="33.75" customHeight="1" x14ac:dyDescent="0.35">
      <c r="A7" s="111"/>
      <c r="B7" s="130"/>
      <c r="C7" s="105">
        <v>35</v>
      </c>
      <c r="D7" s="334" t="s">
        <v>9</v>
      </c>
      <c r="E7" s="751" t="s">
        <v>71</v>
      </c>
      <c r="F7" s="669">
        <v>200</v>
      </c>
      <c r="G7" s="105"/>
      <c r="H7" s="249">
        <v>4.91</v>
      </c>
      <c r="I7" s="13">
        <v>9.9600000000000009</v>
      </c>
      <c r="J7" s="43">
        <v>9.02</v>
      </c>
      <c r="K7" s="107">
        <v>146.41</v>
      </c>
      <c r="L7" s="249">
        <v>0.04</v>
      </c>
      <c r="M7" s="77">
        <v>0.03</v>
      </c>
      <c r="N7" s="13">
        <v>0.75</v>
      </c>
      <c r="O7" s="13">
        <v>120</v>
      </c>
      <c r="P7" s="23">
        <v>0</v>
      </c>
      <c r="Q7" s="249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13"/>
      <c r="B8" s="130"/>
      <c r="C8" s="105">
        <v>89</v>
      </c>
      <c r="D8" s="334" t="s">
        <v>10</v>
      </c>
      <c r="E8" s="751" t="s">
        <v>91</v>
      </c>
      <c r="F8" s="669">
        <v>90</v>
      </c>
      <c r="G8" s="105"/>
      <c r="H8" s="249">
        <v>18.13</v>
      </c>
      <c r="I8" s="13">
        <v>17.05</v>
      </c>
      <c r="J8" s="43">
        <v>3.69</v>
      </c>
      <c r="K8" s="107">
        <v>240.96</v>
      </c>
      <c r="L8" s="390">
        <v>0.06</v>
      </c>
      <c r="M8" s="96">
        <v>0.13</v>
      </c>
      <c r="N8" s="97">
        <v>1.06</v>
      </c>
      <c r="O8" s="97">
        <v>0</v>
      </c>
      <c r="P8" s="98">
        <v>0</v>
      </c>
      <c r="Q8" s="390">
        <v>17.03</v>
      </c>
      <c r="R8" s="97">
        <v>176.72</v>
      </c>
      <c r="S8" s="97">
        <v>23.18</v>
      </c>
      <c r="T8" s="97">
        <v>2.61</v>
      </c>
      <c r="U8" s="97">
        <v>317</v>
      </c>
      <c r="V8" s="97">
        <v>7.0000000000000001E-3</v>
      </c>
      <c r="W8" s="97">
        <v>0</v>
      </c>
      <c r="X8" s="102">
        <v>0.06</v>
      </c>
    </row>
    <row r="9" spans="1:24" s="16" customFormat="1" ht="33.75" customHeight="1" x14ac:dyDescent="0.35">
      <c r="A9" s="113"/>
      <c r="B9" s="130"/>
      <c r="C9" s="141">
        <v>53</v>
      </c>
      <c r="D9" s="734" t="s">
        <v>64</v>
      </c>
      <c r="E9" s="334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9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13"/>
      <c r="B10" s="130"/>
      <c r="C10" s="220">
        <v>216</v>
      </c>
      <c r="D10" s="188" t="s">
        <v>18</v>
      </c>
      <c r="E10" s="226" t="s">
        <v>130</v>
      </c>
      <c r="F10" s="139">
        <v>200</v>
      </c>
      <c r="G10" s="686"/>
      <c r="H10" s="248">
        <v>0.25</v>
      </c>
      <c r="I10" s="15">
        <v>0</v>
      </c>
      <c r="J10" s="41">
        <v>12.73</v>
      </c>
      <c r="K10" s="199">
        <v>51.3</v>
      </c>
      <c r="L10" s="286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6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30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8">
        <v>1.52</v>
      </c>
      <c r="I11" s="15">
        <v>0.16</v>
      </c>
      <c r="J11" s="41">
        <v>9.84</v>
      </c>
      <c r="K11" s="268">
        <v>47</v>
      </c>
      <c r="L11" s="248">
        <v>0.02</v>
      </c>
      <c r="M11" s="15">
        <v>0.01</v>
      </c>
      <c r="N11" s="15">
        <v>0</v>
      </c>
      <c r="O11" s="15">
        <v>0</v>
      </c>
      <c r="P11" s="18">
        <v>0</v>
      </c>
      <c r="Q11" s="248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13"/>
      <c r="B12" s="130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4">
        <v>39.6</v>
      </c>
      <c r="L12" s="286">
        <v>0.03</v>
      </c>
      <c r="M12" s="19">
        <v>0.02</v>
      </c>
      <c r="N12" s="20">
        <v>0</v>
      </c>
      <c r="O12" s="20">
        <v>0</v>
      </c>
      <c r="P12" s="46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13"/>
      <c r="B13" s="130"/>
      <c r="C13" s="275"/>
      <c r="D13" s="685"/>
      <c r="E13" s="308" t="s">
        <v>20</v>
      </c>
      <c r="F13" s="324">
        <f>F6+F7+F8+F9+F10+F11+F12+60</f>
        <v>890</v>
      </c>
      <c r="G13" s="135"/>
      <c r="H13" s="207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31">
        <f>SUM(K6:K12)</f>
        <v>787.26</v>
      </c>
      <c r="L13" s="207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31">
        <f>SUM(P6:P12)</f>
        <v>0.09</v>
      </c>
      <c r="Q13" s="207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4">
        <f>SUM(X6:X12)</f>
        <v>3.02</v>
      </c>
    </row>
    <row r="14" spans="1:24" s="16" customFormat="1" ht="33.75" customHeight="1" thickBot="1" x14ac:dyDescent="0.4">
      <c r="A14" s="274"/>
      <c r="B14" s="310"/>
      <c r="C14" s="312"/>
      <c r="D14" s="687"/>
      <c r="E14" s="688" t="s">
        <v>21</v>
      </c>
      <c r="F14" s="687"/>
      <c r="G14" s="689"/>
      <c r="H14" s="693"/>
      <c r="I14" s="695"/>
      <c r="J14" s="696"/>
      <c r="K14" s="332">
        <f>K13/23.5</f>
        <v>33.500425531914892</v>
      </c>
      <c r="L14" s="693"/>
      <c r="M14" s="694"/>
      <c r="N14" s="695"/>
      <c r="O14" s="695"/>
      <c r="P14" s="752"/>
      <c r="Q14" s="693"/>
      <c r="R14" s="695"/>
      <c r="S14" s="695"/>
      <c r="T14" s="695"/>
      <c r="U14" s="695"/>
      <c r="V14" s="695"/>
      <c r="W14" s="695"/>
      <c r="X14" s="696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5" customFormat="1" ht="18" x14ac:dyDescent="0.35">
      <c r="B16" s="288"/>
      <c r="C16" s="288"/>
      <c r="D16" s="289"/>
      <c r="E16" s="290"/>
      <c r="F16" s="291"/>
      <c r="G16" s="289"/>
      <c r="H16" s="289"/>
      <c r="I16" s="289"/>
      <c r="J16" s="289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8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91"/>
      <c r="C4" s="677" t="s">
        <v>39</v>
      </c>
      <c r="D4" s="745"/>
      <c r="E4" s="746"/>
      <c r="F4" s="676"/>
      <c r="G4" s="677"/>
      <c r="H4" s="682" t="s">
        <v>22</v>
      </c>
      <c r="I4" s="682"/>
      <c r="J4" s="682"/>
      <c r="K4" s="747" t="s">
        <v>23</v>
      </c>
      <c r="L4" s="976" t="s">
        <v>24</v>
      </c>
      <c r="M4" s="977"/>
      <c r="N4" s="978"/>
      <c r="O4" s="978"/>
      <c r="P4" s="978"/>
      <c r="Q4" s="990" t="s">
        <v>25</v>
      </c>
      <c r="R4" s="991"/>
      <c r="S4" s="991"/>
      <c r="T4" s="991"/>
      <c r="U4" s="991"/>
      <c r="V4" s="991"/>
      <c r="W4" s="991"/>
      <c r="X4" s="992"/>
    </row>
    <row r="5" spans="1:24" s="16" customFormat="1" ht="28.5" customHeight="1" thickBot="1" x14ac:dyDescent="0.4">
      <c r="A5" s="148" t="s">
        <v>0</v>
      </c>
      <c r="B5" s="892"/>
      <c r="C5" s="110" t="s">
        <v>40</v>
      </c>
      <c r="D5" s="406" t="s">
        <v>41</v>
      </c>
      <c r="E5" s="110" t="s">
        <v>38</v>
      </c>
      <c r="F5" s="104" t="s">
        <v>26</v>
      </c>
      <c r="G5" s="110" t="s">
        <v>37</v>
      </c>
      <c r="H5" s="505" t="s">
        <v>27</v>
      </c>
      <c r="I5" s="505" t="s">
        <v>28</v>
      </c>
      <c r="J5" s="505" t="s">
        <v>29</v>
      </c>
      <c r="K5" s="761" t="s">
        <v>30</v>
      </c>
      <c r="L5" s="528" t="s">
        <v>31</v>
      </c>
      <c r="M5" s="528" t="s">
        <v>117</v>
      </c>
      <c r="N5" s="528" t="s">
        <v>32</v>
      </c>
      <c r="O5" s="589" t="s">
        <v>118</v>
      </c>
      <c r="P5" s="675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33.75" customHeight="1" x14ac:dyDescent="0.35">
      <c r="A6" s="87" t="s">
        <v>7</v>
      </c>
      <c r="B6" s="144"/>
      <c r="C6" s="606">
        <v>172</v>
      </c>
      <c r="D6" s="731" t="s">
        <v>19</v>
      </c>
      <c r="E6" s="732" t="s">
        <v>140</v>
      </c>
      <c r="F6" s="754">
        <v>60</v>
      </c>
      <c r="G6" s="296"/>
      <c r="H6" s="298">
        <v>1.75</v>
      </c>
      <c r="I6" s="90">
        <v>0.11</v>
      </c>
      <c r="J6" s="92">
        <v>3.55</v>
      </c>
      <c r="K6" s="536">
        <v>21.6</v>
      </c>
      <c r="L6" s="298">
        <v>0.05</v>
      </c>
      <c r="M6" s="90">
        <v>0.02</v>
      </c>
      <c r="N6" s="90">
        <v>2.4</v>
      </c>
      <c r="O6" s="90">
        <v>20</v>
      </c>
      <c r="P6" s="91">
        <v>0</v>
      </c>
      <c r="Q6" s="298">
        <v>10.56</v>
      </c>
      <c r="R6" s="90">
        <v>32.36</v>
      </c>
      <c r="S6" s="90">
        <v>10.96</v>
      </c>
      <c r="T6" s="90">
        <v>0.37</v>
      </c>
      <c r="U6" s="90">
        <v>49.3</v>
      </c>
      <c r="V6" s="90">
        <v>4.0000000000000001E-3</v>
      </c>
      <c r="W6" s="90">
        <v>1E-3</v>
      </c>
      <c r="X6" s="92">
        <v>0.03</v>
      </c>
    </row>
    <row r="7" spans="1:24" s="16" customFormat="1" ht="33.75" customHeight="1" x14ac:dyDescent="0.35">
      <c r="A7" s="85"/>
      <c r="B7" s="192" t="s">
        <v>76</v>
      </c>
      <c r="C7" s="607">
        <v>37</v>
      </c>
      <c r="D7" s="535" t="s">
        <v>9</v>
      </c>
      <c r="E7" s="314" t="s">
        <v>56</v>
      </c>
      <c r="F7" s="624">
        <v>200</v>
      </c>
      <c r="G7" s="174"/>
      <c r="H7" s="346">
        <v>5.78</v>
      </c>
      <c r="I7" s="58">
        <v>5.5</v>
      </c>
      <c r="J7" s="75">
        <v>10.8</v>
      </c>
      <c r="K7" s="344">
        <v>115.7</v>
      </c>
      <c r="L7" s="346">
        <v>7.0000000000000007E-2</v>
      </c>
      <c r="M7" s="58">
        <v>7.0000000000000007E-2</v>
      </c>
      <c r="N7" s="58">
        <v>5.69</v>
      </c>
      <c r="O7" s="58">
        <v>110</v>
      </c>
      <c r="P7" s="59">
        <v>0</v>
      </c>
      <c r="Q7" s="346">
        <v>14.22</v>
      </c>
      <c r="R7" s="58">
        <v>82.61</v>
      </c>
      <c r="S7" s="58">
        <v>21.99</v>
      </c>
      <c r="T7" s="58">
        <v>1.22</v>
      </c>
      <c r="U7" s="58">
        <v>398.71</v>
      </c>
      <c r="V7" s="58">
        <v>5.0000000000000001E-3</v>
      </c>
      <c r="W7" s="58">
        <v>0</v>
      </c>
      <c r="X7" s="75">
        <v>0.04</v>
      </c>
    </row>
    <row r="8" spans="1:24" s="16" customFormat="1" ht="33.75" customHeight="1" x14ac:dyDescent="0.35">
      <c r="A8" s="88"/>
      <c r="B8" s="192" t="s">
        <v>76</v>
      </c>
      <c r="C8" s="607">
        <v>85</v>
      </c>
      <c r="D8" s="535" t="s">
        <v>10</v>
      </c>
      <c r="E8" s="314" t="s">
        <v>180</v>
      </c>
      <c r="F8" s="564">
        <v>90</v>
      </c>
      <c r="G8" s="174"/>
      <c r="H8" s="346">
        <v>13.81</v>
      </c>
      <c r="I8" s="58">
        <v>7.8</v>
      </c>
      <c r="J8" s="75">
        <v>7.21</v>
      </c>
      <c r="K8" s="344">
        <v>154.13</v>
      </c>
      <c r="L8" s="346">
        <v>0.18</v>
      </c>
      <c r="M8" s="58">
        <v>1.37</v>
      </c>
      <c r="N8" s="58">
        <v>10.33</v>
      </c>
      <c r="O8" s="58">
        <v>3920</v>
      </c>
      <c r="P8" s="59">
        <v>0.96</v>
      </c>
      <c r="Q8" s="346">
        <v>16.170000000000002</v>
      </c>
      <c r="R8" s="58">
        <v>221.57</v>
      </c>
      <c r="S8" s="58">
        <v>14.02</v>
      </c>
      <c r="T8" s="58">
        <v>4.8</v>
      </c>
      <c r="U8" s="58">
        <v>194.11</v>
      </c>
      <c r="V8" s="58">
        <v>5.0000000000000001E-3</v>
      </c>
      <c r="W8" s="58">
        <v>2.8000000000000001E-2</v>
      </c>
      <c r="X8" s="75">
        <v>0</v>
      </c>
    </row>
    <row r="9" spans="1:24" s="16" customFormat="1" ht="33.75" customHeight="1" x14ac:dyDescent="0.35">
      <c r="A9" s="88"/>
      <c r="B9" s="140"/>
      <c r="C9" s="581">
        <v>64</v>
      </c>
      <c r="D9" s="219" t="s">
        <v>49</v>
      </c>
      <c r="E9" s="372" t="s">
        <v>72</v>
      </c>
      <c r="F9" s="235">
        <v>150</v>
      </c>
      <c r="G9" s="106"/>
      <c r="H9" s="259">
        <v>6.76</v>
      </c>
      <c r="I9" s="81">
        <v>3.93</v>
      </c>
      <c r="J9" s="217">
        <v>41.29</v>
      </c>
      <c r="K9" s="389">
        <v>227.48</v>
      </c>
      <c r="L9" s="259">
        <v>0.08</v>
      </c>
      <c r="M9" s="81">
        <v>0.03</v>
      </c>
      <c r="N9" s="81">
        <v>0</v>
      </c>
      <c r="O9" s="81">
        <v>10</v>
      </c>
      <c r="P9" s="82">
        <v>0.06</v>
      </c>
      <c r="Q9" s="259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7">
        <v>0.01</v>
      </c>
    </row>
    <row r="10" spans="1:24" s="16" customFormat="1" ht="43.5" customHeight="1" x14ac:dyDescent="0.35">
      <c r="A10" s="88"/>
      <c r="B10" s="140"/>
      <c r="C10" s="140">
        <v>95</v>
      </c>
      <c r="D10" s="734" t="s">
        <v>18</v>
      </c>
      <c r="E10" s="668" t="s">
        <v>151</v>
      </c>
      <c r="F10" s="735">
        <v>200</v>
      </c>
      <c r="G10" s="140"/>
      <c r="H10" s="286">
        <v>0</v>
      </c>
      <c r="I10" s="20">
        <v>0</v>
      </c>
      <c r="J10" s="21">
        <v>20</v>
      </c>
      <c r="K10" s="202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8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8"/>
      <c r="B11" s="140"/>
      <c r="C11" s="604">
        <v>119</v>
      </c>
      <c r="D11" s="219" t="s">
        <v>14</v>
      </c>
      <c r="E11" s="158" t="s">
        <v>55</v>
      </c>
      <c r="F11" s="140">
        <v>30</v>
      </c>
      <c r="G11" s="177"/>
      <c r="H11" s="286">
        <v>2.2799999999999998</v>
      </c>
      <c r="I11" s="20">
        <v>0.24</v>
      </c>
      <c r="J11" s="46">
        <v>14.76</v>
      </c>
      <c r="K11" s="428">
        <v>70.5</v>
      </c>
      <c r="L11" s="286">
        <v>0.03</v>
      </c>
      <c r="M11" s="20">
        <v>0.01</v>
      </c>
      <c r="N11" s="20">
        <v>0</v>
      </c>
      <c r="O11" s="20">
        <v>0</v>
      </c>
      <c r="P11" s="21">
        <v>0</v>
      </c>
      <c r="Q11" s="286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8"/>
      <c r="B12" s="140"/>
      <c r="C12" s="581">
        <v>120</v>
      </c>
      <c r="D12" s="219" t="s">
        <v>15</v>
      </c>
      <c r="E12" s="158" t="s">
        <v>47</v>
      </c>
      <c r="F12" s="140">
        <v>20</v>
      </c>
      <c r="G12" s="177"/>
      <c r="H12" s="286">
        <v>1.32</v>
      </c>
      <c r="I12" s="20">
        <v>0.24</v>
      </c>
      <c r="J12" s="46">
        <v>8.0399999999999991</v>
      </c>
      <c r="K12" s="428">
        <v>39.6</v>
      </c>
      <c r="L12" s="286">
        <v>0.03</v>
      </c>
      <c r="M12" s="20">
        <v>0.02</v>
      </c>
      <c r="N12" s="20">
        <v>0</v>
      </c>
      <c r="O12" s="20">
        <v>0</v>
      </c>
      <c r="P12" s="21">
        <v>0</v>
      </c>
      <c r="Q12" s="28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8"/>
      <c r="B13" s="191" t="s">
        <v>74</v>
      </c>
      <c r="C13" s="516"/>
      <c r="D13" s="184"/>
      <c r="E13" s="434" t="s">
        <v>20</v>
      </c>
      <c r="F13" s="306" t="e">
        <f>F6+#REF!+#REF!+F9+F10+F11+F12</f>
        <v>#REF!</v>
      </c>
      <c r="G13" s="488"/>
      <c r="H13" s="208" t="e">
        <f>H6+#REF!+#REF!+H9+H10+H11+H12</f>
        <v>#REF!</v>
      </c>
      <c r="I13" s="22" t="e">
        <f>I6+#REF!+#REF!+I9+I10+I11+I12</f>
        <v>#REF!</v>
      </c>
      <c r="J13" s="64" t="e">
        <f>J6+#REF!+#REF!+J9+J10+J11+J12</f>
        <v>#REF!</v>
      </c>
      <c r="K13" s="478" t="e">
        <f>K6+#REF!+#REF!+K9+K10+K11+K12</f>
        <v>#REF!</v>
      </c>
      <c r="L13" s="208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7" t="e">
        <f>P6+#REF!+#REF!+P9+P10+P11+P12</f>
        <v>#REF!</v>
      </c>
      <c r="Q13" s="208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4" t="e">
        <f>X6+#REF!+#REF!+X9+X10+X11+X12</f>
        <v>#REF!</v>
      </c>
    </row>
    <row r="14" spans="1:24" s="16" customFormat="1" ht="33.75" customHeight="1" x14ac:dyDescent="0.35">
      <c r="A14" s="88"/>
      <c r="B14" s="246" t="s">
        <v>76</v>
      </c>
      <c r="C14" s="608"/>
      <c r="D14" s="438"/>
      <c r="E14" s="439" t="s">
        <v>20</v>
      </c>
      <c r="F14" s="305">
        <f>F6+F7+F8+F9+F10+F11+F12</f>
        <v>750</v>
      </c>
      <c r="G14" s="489"/>
      <c r="H14" s="319">
        <f>H6+H7+H8+H9+H10+H11+H12</f>
        <v>31.700000000000003</v>
      </c>
      <c r="I14" s="57">
        <f>I6+I7+I8+I9+I10+I11+I12</f>
        <v>17.819999999999997</v>
      </c>
      <c r="J14" s="76">
        <f>J6+J7+J8+J9+J10+J11+J12</f>
        <v>105.65</v>
      </c>
      <c r="K14" s="490">
        <f>K6+K7+K8+K9+K10+K11+K12</f>
        <v>709.61</v>
      </c>
      <c r="L14" s="319">
        <f>L6+L7+L8+L9+L10+L11+L12</f>
        <v>0.54</v>
      </c>
      <c r="M14" s="57">
        <f>M6+M7+M8+M9+M10+M11+M12</f>
        <v>1.6200000000000003</v>
      </c>
      <c r="N14" s="57">
        <f>N6+N7+N8+N9+N10+N11+N12</f>
        <v>21.42</v>
      </c>
      <c r="O14" s="57">
        <f>O6+O7+O8+O9+O10+O11+O12</f>
        <v>4139.2</v>
      </c>
      <c r="P14" s="811">
        <f>P6+P7+P8+P9+P10+P11+P12</f>
        <v>1.98</v>
      </c>
      <c r="Q14" s="319">
        <f>Q6+Q7+Q8+Q9+Q10+Q11+Q12</f>
        <v>66.13</v>
      </c>
      <c r="R14" s="57">
        <f>R6+R7+R8+R9+R10+R11+R12</f>
        <v>436.79999999999995</v>
      </c>
      <c r="S14" s="57">
        <f>S6+S7+S8+S9+S10+S11+S12</f>
        <v>69.69</v>
      </c>
      <c r="T14" s="57">
        <f>T6+T7+T8+T9+T10+T11+T12</f>
        <v>8.44</v>
      </c>
      <c r="U14" s="57">
        <f>U6+U7+U8+U9+U10+U11+U12</f>
        <v>789.66</v>
      </c>
      <c r="V14" s="57">
        <f>V6+V7+V8+V9+V10+V11+V12</f>
        <v>1.7000000000000005E-2</v>
      </c>
      <c r="W14" s="57">
        <f>W6+W7+W8+W9+W10+W11+W12</f>
        <v>3.2000000000000001E-2</v>
      </c>
      <c r="X14" s="76">
        <f>X6+X7+X8+X9+X10+X11+X12</f>
        <v>4.43</v>
      </c>
    </row>
    <row r="15" spans="1:24" s="16" customFormat="1" ht="33.75" customHeight="1" x14ac:dyDescent="0.35">
      <c r="A15" s="88"/>
      <c r="B15" s="245" t="s">
        <v>74</v>
      </c>
      <c r="C15" s="532"/>
      <c r="D15" s="440"/>
      <c r="E15" s="434" t="s">
        <v>21</v>
      </c>
      <c r="F15" s="441"/>
      <c r="G15" s="442"/>
      <c r="H15" s="435"/>
      <c r="I15" s="436"/>
      <c r="J15" s="437"/>
      <c r="K15" s="450" t="e">
        <f>K13/23.5</f>
        <v>#REF!</v>
      </c>
      <c r="L15" s="435"/>
      <c r="M15" s="436"/>
      <c r="N15" s="436"/>
      <c r="O15" s="436"/>
      <c r="P15" s="492"/>
      <c r="Q15" s="435"/>
      <c r="R15" s="436"/>
      <c r="S15" s="436"/>
      <c r="T15" s="436"/>
      <c r="U15" s="436"/>
      <c r="V15" s="436"/>
      <c r="W15" s="436"/>
      <c r="X15" s="437"/>
    </row>
    <row r="16" spans="1:24" s="16" customFormat="1" ht="33.75" customHeight="1" thickBot="1" x14ac:dyDescent="0.4">
      <c r="A16" s="366"/>
      <c r="B16" s="194" t="s">
        <v>76</v>
      </c>
      <c r="C16" s="522"/>
      <c r="D16" s="443"/>
      <c r="E16" s="667" t="s">
        <v>21</v>
      </c>
      <c r="F16" s="445"/>
      <c r="G16" s="175"/>
      <c r="H16" s="446"/>
      <c r="I16" s="447"/>
      <c r="J16" s="448"/>
      <c r="K16" s="449">
        <f>K14/23.5</f>
        <v>30.196170212765956</v>
      </c>
      <c r="L16" s="446"/>
      <c r="M16" s="447"/>
      <c r="N16" s="447"/>
      <c r="O16" s="447"/>
      <c r="P16" s="493"/>
      <c r="Q16" s="446"/>
      <c r="R16" s="447"/>
      <c r="S16" s="447"/>
      <c r="T16" s="447"/>
      <c r="U16" s="447"/>
      <c r="V16" s="447"/>
      <c r="W16" s="447"/>
      <c r="X16" s="44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70" t="s">
        <v>66</v>
      </c>
      <c r="B18" s="885"/>
      <c r="C18" s="671"/>
      <c r="D18" s="672"/>
      <c r="E18" s="25"/>
      <c r="F18" s="26"/>
      <c r="G18" s="11"/>
      <c r="H18" s="9"/>
      <c r="I18" s="11"/>
      <c r="J18" s="11"/>
    </row>
    <row r="19" spans="1:14" ht="18" x14ac:dyDescent="0.35">
      <c r="A19" s="673" t="s">
        <v>67</v>
      </c>
      <c r="B19" s="881"/>
      <c r="C19" s="674"/>
      <c r="D19" s="674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93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83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0"/>
      <c r="B4" s="843"/>
      <c r="C4" s="676" t="s">
        <v>39</v>
      </c>
      <c r="D4" s="261"/>
      <c r="E4" s="727"/>
      <c r="F4" s="996" t="s">
        <v>26</v>
      </c>
      <c r="G4" s="677"/>
      <c r="H4" s="682" t="s">
        <v>22</v>
      </c>
      <c r="I4" s="682"/>
      <c r="J4" s="682"/>
      <c r="K4" s="747" t="s">
        <v>23</v>
      </c>
      <c r="L4" s="976" t="s">
        <v>24</v>
      </c>
      <c r="M4" s="977"/>
      <c r="N4" s="978"/>
      <c r="O4" s="978"/>
      <c r="P4" s="982"/>
      <c r="Q4" s="983" t="s">
        <v>25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337" t="s">
        <v>0</v>
      </c>
      <c r="B5" s="837"/>
      <c r="C5" s="104" t="s">
        <v>40</v>
      </c>
      <c r="D5" s="728" t="s">
        <v>41</v>
      </c>
      <c r="E5" s="104" t="s">
        <v>38</v>
      </c>
      <c r="F5" s="997"/>
      <c r="G5" s="110" t="s">
        <v>37</v>
      </c>
      <c r="H5" s="505" t="s">
        <v>27</v>
      </c>
      <c r="I5" s="505" t="s">
        <v>28</v>
      </c>
      <c r="J5" s="505" t="s">
        <v>29</v>
      </c>
      <c r="K5" s="761" t="s">
        <v>30</v>
      </c>
      <c r="L5" s="363" t="s">
        <v>31</v>
      </c>
      <c r="M5" s="363" t="s">
        <v>117</v>
      </c>
      <c r="N5" s="363" t="s">
        <v>32</v>
      </c>
      <c r="O5" s="502" t="s">
        <v>118</v>
      </c>
      <c r="P5" s="363" t="s">
        <v>119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120</v>
      </c>
      <c r="V5" s="363" t="s">
        <v>121</v>
      </c>
      <c r="W5" s="363" t="s">
        <v>122</v>
      </c>
      <c r="X5" s="505" t="s">
        <v>123</v>
      </c>
    </row>
    <row r="6" spans="1:24" s="16" customFormat="1" ht="26.5" customHeight="1" x14ac:dyDescent="0.35">
      <c r="A6" s="79" t="s">
        <v>6</v>
      </c>
      <c r="B6" s="401"/>
      <c r="C6" s="606">
        <v>28</v>
      </c>
      <c r="D6" s="731" t="s">
        <v>19</v>
      </c>
      <c r="E6" s="732" t="s">
        <v>146</v>
      </c>
      <c r="F6" s="733">
        <v>60</v>
      </c>
      <c r="G6" s="295"/>
      <c r="H6" s="298">
        <v>0.48</v>
      </c>
      <c r="I6" s="90">
        <v>0.6</v>
      </c>
      <c r="J6" s="92">
        <v>1.56</v>
      </c>
      <c r="K6" s="536">
        <v>8.4</v>
      </c>
      <c r="L6" s="298">
        <v>0.02</v>
      </c>
      <c r="M6" s="90">
        <v>0.02</v>
      </c>
      <c r="N6" s="90">
        <v>6</v>
      </c>
      <c r="O6" s="90">
        <v>10</v>
      </c>
      <c r="P6" s="91">
        <v>0</v>
      </c>
      <c r="Q6" s="298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81">
        <v>75</v>
      </c>
      <c r="D7" s="219" t="s">
        <v>10</v>
      </c>
      <c r="E7" s="158" t="s">
        <v>126</v>
      </c>
      <c r="F7" s="106">
        <v>90</v>
      </c>
      <c r="G7" s="158"/>
      <c r="H7" s="248">
        <v>12.86</v>
      </c>
      <c r="I7" s="15">
        <v>1.65</v>
      </c>
      <c r="J7" s="18">
        <v>4.9400000000000004</v>
      </c>
      <c r="K7" s="656">
        <v>84.8</v>
      </c>
      <c r="L7" s="248">
        <v>0.08</v>
      </c>
      <c r="M7" s="15">
        <v>0.09</v>
      </c>
      <c r="N7" s="15">
        <v>1.36</v>
      </c>
      <c r="O7" s="15">
        <v>170</v>
      </c>
      <c r="P7" s="18">
        <v>0.16</v>
      </c>
      <c r="Q7" s="248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81">
        <v>226</v>
      </c>
      <c r="D8" s="219" t="s">
        <v>64</v>
      </c>
      <c r="E8" s="372" t="s">
        <v>158</v>
      </c>
      <c r="F8" s="698">
        <v>150</v>
      </c>
      <c r="G8" s="140"/>
      <c r="H8" s="286">
        <v>3.23</v>
      </c>
      <c r="I8" s="20">
        <v>5.1100000000000003</v>
      </c>
      <c r="J8" s="21">
        <v>25.3</v>
      </c>
      <c r="K8" s="300">
        <v>159.79</v>
      </c>
      <c r="L8" s="286">
        <v>0.15</v>
      </c>
      <c r="M8" s="20">
        <v>0.1</v>
      </c>
      <c r="N8" s="20">
        <v>13.63</v>
      </c>
      <c r="O8" s="20">
        <v>20</v>
      </c>
      <c r="P8" s="21">
        <v>0.06</v>
      </c>
      <c r="Q8" s="286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81">
        <v>102</v>
      </c>
      <c r="D9" s="219" t="s">
        <v>18</v>
      </c>
      <c r="E9" s="372" t="s">
        <v>81</v>
      </c>
      <c r="F9" s="698">
        <v>200</v>
      </c>
      <c r="G9" s="158"/>
      <c r="H9" s="286">
        <v>0.83</v>
      </c>
      <c r="I9" s="20">
        <v>0.04</v>
      </c>
      <c r="J9" s="46">
        <v>15.16</v>
      </c>
      <c r="K9" s="428">
        <v>64.22</v>
      </c>
      <c r="L9" s="286">
        <v>0.01</v>
      </c>
      <c r="M9" s="20">
        <v>0.03</v>
      </c>
      <c r="N9" s="20">
        <v>0.27</v>
      </c>
      <c r="O9" s="20">
        <v>60</v>
      </c>
      <c r="P9" s="21">
        <v>0</v>
      </c>
      <c r="Q9" s="286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6">
        <v>3.42</v>
      </c>
      <c r="I10" s="20">
        <v>0.36</v>
      </c>
      <c r="J10" s="46">
        <v>22.14</v>
      </c>
      <c r="K10" s="300">
        <v>105.75</v>
      </c>
      <c r="L10" s="286">
        <v>0.05</v>
      </c>
      <c r="M10" s="20">
        <v>0.01</v>
      </c>
      <c r="N10" s="20">
        <v>0</v>
      </c>
      <c r="O10" s="20">
        <v>0</v>
      </c>
      <c r="P10" s="21">
        <v>0</v>
      </c>
      <c r="Q10" s="286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81">
        <v>120</v>
      </c>
      <c r="D11" s="219" t="s">
        <v>15</v>
      </c>
      <c r="E11" s="158" t="s">
        <v>13</v>
      </c>
      <c r="F11" s="177">
        <v>30</v>
      </c>
      <c r="G11" s="911"/>
      <c r="H11" s="286">
        <v>1.98</v>
      </c>
      <c r="I11" s="20">
        <v>0.36</v>
      </c>
      <c r="J11" s="46">
        <v>12.06</v>
      </c>
      <c r="K11" s="285">
        <v>59.4</v>
      </c>
      <c r="L11" s="286">
        <v>0.05</v>
      </c>
      <c r="M11" s="20">
        <v>0.02</v>
      </c>
      <c r="N11" s="20">
        <v>0</v>
      </c>
      <c r="O11" s="20">
        <v>0</v>
      </c>
      <c r="P11" s="21">
        <v>0</v>
      </c>
      <c r="Q11" s="286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81"/>
      <c r="D12" s="219"/>
      <c r="E12" s="317" t="s">
        <v>20</v>
      </c>
      <c r="F12" s="382">
        <f>F6+F7+F8+F9+F10+F11</f>
        <v>575</v>
      </c>
      <c r="G12" s="140"/>
      <c r="H12" s="209">
        <f t="shared" ref="H12:X12" si="0">H6+H7+H8+H9+H10+H11</f>
        <v>22.8</v>
      </c>
      <c r="I12" s="34">
        <f t="shared" si="0"/>
        <v>8.120000000000001</v>
      </c>
      <c r="J12" s="279">
        <f t="shared" si="0"/>
        <v>81.16</v>
      </c>
      <c r="K12" s="282">
        <f t="shared" si="0"/>
        <v>482.36</v>
      </c>
      <c r="L12" s="209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9">
        <f t="shared" si="0"/>
        <v>0.22</v>
      </c>
      <c r="Q12" s="209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3"/>
      <c r="C13" s="280"/>
      <c r="D13" s="402"/>
      <c r="E13" s="352" t="s">
        <v>21</v>
      </c>
      <c r="F13" s="215"/>
      <c r="G13" s="143"/>
      <c r="H13" s="211"/>
      <c r="I13" s="51"/>
      <c r="J13" s="134"/>
      <c r="K13" s="956">
        <f>K12/23.5</f>
        <v>20.525957446808512</v>
      </c>
      <c r="L13" s="211"/>
      <c r="M13" s="51"/>
      <c r="N13" s="51"/>
      <c r="O13" s="51"/>
      <c r="P13" s="134"/>
      <c r="Q13" s="211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1" t="s">
        <v>7</v>
      </c>
      <c r="B14" s="760"/>
      <c r="C14" s="586">
        <v>13</v>
      </c>
      <c r="D14" s="401" t="s">
        <v>8</v>
      </c>
      <c r="E14" s="763" t="s">
        <v>58</v>
      </c>
      <c r="F14" s="764">
        <v>60</v>
      </c>
      <c r="G14" s="144"/>
      <c r="H14" s="348">
        <v>1.1200000000000001</v>
      </c>
      <c r="I14" s="49">
        <v>4.2699999999999996</v>
      </c>
      <c r="J14" s="50">
        <v>6.02</v>
      </c>
      <c r="K14" s="655">
        <v>68.62</v>
      </c>
      <c r="L14" s="348">
        <v>0.03</v>
      </c>
      <c r="M14" s="49">
        <v>0.04</v>
      </c>
      <c r="N14" s="49">
        <v>3.29</v>
      </c>
      <c r="O14" s="49">
        <v>450</v>
      </c>
      <c r="P14" s="399">
        <v>0</v>
      </c>
      <c r="Q14" s="34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34" t="s">
        <v>9</v>
      </c>
      <c r="E15" s="668" t="s">
        <v>77</v>
      </c>
      <c r="F15" s="735">
        <v>200</v>
      </c>
      <c r="G15" s="141"/>
      <c r="H15" s="249">
        <v>9.19</v>
      </c>
      <c r="I15" s="13">
        <v>5.64</v>
      </c>
      <c r="J15" s="43">
        <v>13.63</v>
      </c>
      <c r="K15" s="301">
        <v>141.18</v>
      </c>
      <c r="L15" s="249">
        <v>0.16</v>
      </c>
      <c r="M15" s="13">
        <v>0.08</v>
      </c>
      <c r="N15" s="13">
        <v>2.73</v>
      </c>
      <c r="O15" s="13">
        <v>110</v>
      </c>
      <c r="P15" s="23">
        <v>0</v>
      </c>
      <c r="Q15" s="249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53"/>
      <c r="B16" s="191" t="s">
        <v>74</v>
      </c>
      <c r="C16" s="516">
        <v>152</v>
      </c>
      <c r="D16" s="708" t="s">
        <v>10</v>
      </c>
      <c r="E16" s="629" t="s">
        <v>159</v>
      </c>
      <c r="F16" s="709">
        <v>90</v>
      </c>
      <c r="G16" s="191"/>
      <c r="H16" s="318">
        <v>17.25</v>
      </c>
      <c r="I16" s="62">
        <v>14.98</v>
      </c>
      <c r="J16" s="63">
        <v>7.87</v>
      </c>
      <c r="K16" s="553">
        <v>235.78</v>
      </c>
      <c r="L16" s="318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18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53"/>
      <c r="B17" s="192" t="s">
        <v>76</v>
      </c>
      <c r="C17" s="607">
        <v>126</v>
      </c>
      <c r="D17" s="535" t="s">
        <v>10</v>
      </c>
      <c r="E17" s="623" t="s">
        <v>157</v>
      </c>
      <c r="F17" s="710">
        <v>90</v>
      </c>
      <c r="G17" s="192"/>
      <c r="H17" s="250">
        <v>18.489999999999998</v>
      </c>
      <c r="I17" s="67">
        <v>18.54</v>
      </c>
      <c r="J17" s="116">
        <v>3.59</v>
      </c>
      <c r="K17" s="599">
        <v>256</v>
      </c>
      <c r="L17" s="250">
        <v>0.06</v>
      </c>
      <c r="M17" s="67">
        <v>0.14000000000000001</v>
      </c>
      <c r="N17" s="67">
        <v>1.08</v>
      </c>
      <c r="O17" s="67">
        <v>10</v>
      </c>
      <c r="P17" s="510">
        <v>0.04</v>
      </c>
      <c r="Q17" s="250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712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6">
        <v>7.26</v>
      </c>
      <c r="I18" s="20">
        <v>4.96</v>
      </c>
      <c r="J18" s="46">
        <v>31.76</v>
      </c>
      <c r="K18" s="300">
        <v>198.84</v>
      </c>
      <c r="L18" s="286">
        <v>0.19</v>
      </c>
      <c r="M18" s="20">
        <v>0.1</v>
      </c>
      <c r="N18" s="20">
        <v>0</v>
      </c>
      <c r="O18" s="20">
        <v>10</v>
      </c>
      <c r="P18" s="21">
        <v>0.06</v>
      </c>
      <c r="Q18" s="286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712"/>
      <c r="C19" s="154">
        <v>107</v>
      </c>
      <c r="D19" s="734" t="s">
        <v>18</v>
      </c>
      <c r="E19" s="668" t="s">
        <v>134</v>
      </c>
      <c r="F19" s="735">
        <v>200</v>
      </c>
      <c r="G19" s="141"/>
      <c r="H19" s="248">
        <v>0.2</v>
      </c>
      <c r="I19" s="15">
        <v>0</v>
      </c>
      <c r="J19" s="41">
        <v>24</v>
      </c>
      <c r="K19" s="656">
        <v>100</v>
      </c>
      <c r="L19" s="248">
        <v>0</v>
      </c>
      <c r="M19" s="15">
        <v>0</v>
      </c>
      <c r="N19" s="15">
        <v>0</v>
      </c>
      <c r="O19" s="15">
        <v>820</v>
      </c>
      <c r="P19" s="18">
        <v>0</v>
      </c>
      <c r="Q19" s="248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85"/>
      <c r="C20" s="155">
        <v>119</v>
      </c>
      <c r="D20" s="188" t="s">
        <v>14</v>
      </c>
      <c r="E20" s="157" t="s">
        <v>55</v>
      </c>
      <c r="F20" s="293">
        <v>20</v>
      </c>
      <c r="G20" s="139"/>
      <c r="H20" s="248">
        <v>1.52</v>
      </c>
      <c r="I20" s="15">
        <v>0.16</v>
      </c>
      <c r="J20" s="41">
        <v>9.84</v>
      </c>
      <c r="K20" s="656">
        <v>47</v>
      </c>
      <c r="L20" s="248">
        <v>0.02</v>
      </c>
      <c r="M20" s="15">
        <v>0.01</v>
      </c>
      <c r="N20" s="15">
        <v>0</v>
      </c>
      <c r="O20" s="15">
        <v>0</v>
      </c>
      <c r="P20" s="18">
        <v>0</v>
      </c>
      <c r="Q20" s="248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85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8">
        <v>1.32</v>
      </c>
      <c r="I21" s="15">
        <v>0.24</v>
      </c>
      <c r="J21" s="41">
        <v>8.0399999999999991</v>
      </c>
      <c r="K21" s="657">
        <v>39.6</v>
      </c>
      <c r="L21" s="286">
        <v>0.03</v>
      </c>
      <c r="M21" s="20">
        <v>0.02</v>
      </c>
      <c r="N21" s="20">
        <v>0</v>
      </c>
      <c r="O21" s="20">
        <v>0</v>
      </c>
      <c r="P21" s="21">
        <v>0</v>
      </c>
      <c r="Q21" s="286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33"/>
      <c r="D22" s="765"/>
      <c r="E22" s="315" t="s">
        <v>20</v>
      </c>
      <c r="F22" s="478">
        <f>F14+F15+F16+F18+F19+F20+F21</f>
        <v>740</v>
      </c>
      <c r="G22" s="306"/>
      <c r="H22" s="208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88">
        <f t="shared" si="1"/>
        <v>831.0200000000001</v>
      </c>
      <c r="L22" s="208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8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34"/>
      <c r="D23" s="766"/>
      <c r="E23" s="316" t="s">
        <v>20</v>
      </c>
      <c r="F23" s="490">
        <f>F14+F15+F17+F19+F18+F20+F21</f>
        <v>740</v>
      </c>
      <c r="G23" s="305"/>
      <c r="H23" s="319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89">
        <f t="shared" si="2"/>
        <v>851.24</v>
      </c>
      <c r="L23" s="319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11">
        <f t="shared" si="2"/>
        <v>0.1</v>
      </c>
      <c r="Q23" s="319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35"/>
      <c r="D24" s="737"/>
      <c r="E24" s="578" t="s">
        <v>21</v>
      </c>
      <c r="F24" s="442"/>
      <c r="G24" s="245"/>
      <c r="H24" s="208"/>
      <c r="I24" s="22"/>
      <c r="J24" s="64"/>
      <c r="K24" s="540">
        <f>K22/23.5</f>
        <v>35.362553191489368</v>
      </c>
      <c r="L24" s="208"/>
      <c r="M24" s="22"/>
      <c r="N24" s="22"/>
      <c r="O24" s="22"/>
      <c r="P24" s="117"/>
      <c r="Q24" s="208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6"/>
      <c r="B25" s="194" t="s">
        <v>76</v>
      </c>
      <c r="C25" s="836"/>
      <c r="D25" s="738"/>
      <c r="E25" s="579" t="s">
        <v>21</v>
      </c>
      <c r="F25" s="738"/>
      <c r="G25" s="715"/>
      <c r="H25" s="741"/>
      <c r="I25" s="742"/>
      <c r="J25" s="743"/>
      <c r="K25" s="541">
        <f>K23/23.5</f>
        <v>36.222978723404253</v>
      </c>
      <c r="L25" s="741"/>
      <c r="M25" s="742"/>
      <c r="N25" s="742"/>
      <c r="O25" s="742"/>
      <c r="P25" s="744"/>
      <c r="Q25" s="741"/>
      <c r="R25" s="742"/>
      <c r="S25" s="742"/>
      <c r="T25" s="742"/>
      <c r="U25" s="742"/>
      <c r="V25" s="742"/>
      <c r="W25" s="742"/>
      <c r="X25" s="74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2"/>
      <c r="B27" s="392"/>
      <c r="C27" s="289"/>
      <c r="D27" s="222"/>
      <c r="E27" s="25"/>
      <c r="F27" s="26"/>
      <c r="G27" s="11"/>
      <c r="H27" s="9"/>
      <c r="I27" s="11"/>
      <c r="J27" s="11"/>
    </row>
    <row r="28" spans="1:24" ht="18" x14ac:dyDescent="0.35">
      <c r="A28" s="670" t="s">
        <v>66</v>
      </c>
      <c r="B28" s="889"/>
      <c r="C28" s="671"/>
      <c r="D28" s="672"/>
      <c r="E28" s="25"/>
      <c r="F28" s="26"/>
      <c r="G28" s="11"/>
      <c r="H28" s="11"/>
      <c r="I28" s="11"/>
      <c r="J28" s="11"/>
    </row>
    <row r="29" spans="1:24" ht="18" x14ac:dyDescent="0.35">
      <c r="A29" s="673" t="s">
        <v>67</v>
      </c>
      <c r="B29" s="890"/>
      <c r="C29" s="674"/>
      <c r="D29" s="674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2023-03-03T08:46:39Z</dcterms:modified>
</cp:coreProperties>
</file>