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13" i="15"/>
  <c r="F13" i="14"/>
  <c r="F13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<sst xmlns="http://schemas.openxmlformats.org/spreadsheetml/2006/main" count="1652" uniqueCount="201">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</sst>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2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76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91" t="s">
        <v>39</v>
      </c>
      <c r="C4" s="692"/>
      <c r="D4" s="760"/>
      <c r="E4" s="691"/>
      <c r="F4" s="690"/>
      <c r="G4" s="693" t="s">
        <v>22</v>
      </c>
      <c r="H4" s="694"/>
      <c r="I4" s="695"/>
      <c r="J4" s="696" t="s">
        <v>23</v>
      </c>
      <c r="K4" s="1001" t="s">
        <v>24</v>
      </c>
      <c r="L4" s="1002"/>
      <c r="M4" s="1003"/>
      <c r="N4" s="1003"/>
      <c r="O4" s="1003"/>
      <c r="P4" s="1004" t="s">
        <v>25</v>
      </c>
      <c r="Q4" s="1005"/>
      <c r="R4" s="1005"/>
      <c r="S4" s="1005"/>
      <c r="T4" s="1005"/>
      <c r="U4" s="1005"/>
      <c r="V4" s="1005"/>
      <c r="W4" s="1006"/>
    </row>
    <row r="5" spans="1:23" ht="47" thickBot="1" x14ac:dyDescent="0.4">
      <c r="A5" s="84" t="s">
        <v>0</v>
      </c>
      <c r="B5" s="110" t="s">
        <v>40</v>
      </c>
      <c r="C5" s="860" t="s">
        <v>41</v>
      </c>
      <c r="D5" s="110" t="s">
        <v>38</v>
      </c>
      <c r="E5" s="110" t="s">
        <v>26</v>
      </c>
      <c r="F5" s="104" t="s">
        <v>37</v>
      </c>
      <c r="G5" s="248" t="s">
        <v>27</v>
      </c>
      <c r="H5" s="72" t="s">
        <v>28</v>
      </c>
      <c r="I5" s="73" t="s">
        <v>29</v>
      </c>
      <c r="J5" s="697" t="s">
        <v>30</v>
      </c>
      <c r="K5" s="365" t="s">
        <v>31</v>
      </c>
      <c r="L5" s="365" t="s">
        <v>119</v>
      </c>
      <c r="M5" s="365" t="s">
        <v>32</v>
      </c>
      <c r="N5" s="509" t="s">
        <v>120</v>
      </c>
      <c r="O5" s="822" t="s">
        <v>121</v>
      </c>
      <c r="P5" s="512" t="s">
        <v>33</v>
      </c>
      <c r="Q5" s="104" t="s">
        <v>34</v>
      </c>
      <c r="R5" s="512" t="s">
        <v>35</v>
      </c>
      <c r="S5" s="104" t="s">
        <v>36</v>
      </c>
      <c r="T5" s="512" t="s">
        <v>122</v>
      </c>
      <c r="U5" s="104" t="s">
        <v>123</v>
      </c>
      <c r="V5" s="512" t="s">
        <v>124</v>
      </c>
      <c r="W5" s="825" t="s">
        <v>125</v>
      </c>
    </row>
    <row r="6" spans="1:23" ht="34.5" customHeight="1" x14ac:dyDescent="0.35">
      <c r="A6" s="85" t="s">
        <v>6</v>
      </c>
      <c r="B6" s="228">
        <v>225</v>
      </c>
      <c r="C6" s="383" t="s">
        <v>19</v>
      </c>
      <c r="D6" s="383" t="s">
        <v>159</v>
      </c>
      <c r="E6" s="228">
        <v>90</v>
      </c>
      <c r="F6" s="458"/>
      <c r="G6" s="271">
        <v>4.3899999999999997</v>
      </c>
      <c r="H6" s="37">
        <v>9.7100000000000009</v>
      </c>
      <c r="I6" s="230">
        <v>26.83</v>
      </c>
      <c r="J6" s="462">
        <v>219.19</v>
      </c>
      <c r="K6" s="249">
        <v>0.09</v>
      </c>
      <c r="L6" s="17">
        <v>0.05</v>
      </c>
      <c r="M6" s="15">
        <v>0</v>
      </c>
      <c r="N6" s="15">
        <v>50</v>
      </c>
      <c r="O6" s="18">
        <v>0.13</v>
      </c>
      <c r="P6" s="271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0">
        <v>0</v>
      </c>
    </row>
    <row r="7" spans="1:23" ht="34.5" customHeight="1" x14ac:dyDescent="0.35">
      <c r="A7" s="85"/>
      <c r="B7" s="106">
        <v>123</v>
      </c>
      <c r="C7" s="158" t="s">
        <v>62</v>
      </c>
      <c r="D7" s="299" t="s">
        <v>127</v>
      </c>
      <c r="E7" s="236">
        <v>205</v>
      </c>
      <c r="F7" s="106"/>
      <c r="G7" s="392">
        <v>7.32</v>
      </c>
      <c r="H7" s="97">
        <v>7.29</v>
      </c>
      <c r="I7" s="102">
        <v>34.18</v>
      </c>
      <c r="J7" s="478">
        <v>230.69</v>
      </c>
      <c r="K7" s="332">
        <v>0.08</v>
      </c>
      <c r="L7" s="27">
        <v>0.23</v>
      </c>
      <c r="M7" s="27">
        <v>0.88</v>
      </c>
      <c r="N7" s="27">
        <v>40</v>
      </c>
      <c r="O7" s="666">
        <v>0.15</v>
      </c>
      <c r="P7" s="332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5"/>
      <c r="B8" s="139">
        <v>113</v>
      </c>
      <c r="C8" s="157" t="s">
        <v>5</v>
      </c>
      <c r="D8" s="157" t="s">
        <v>11</v>
      </c>
      <c r="E8" s="139">
        <v>200</v>
      </c>
      <c r="F8" s="267"/>
      <c r="G8" s="249">
        <v>0.04</v>
      </c>
      <c r="H8" s="15">
        <v>0</v>
      </c>
      <c r="I8" s="41">
        <v>7.4</v>
      </c>
      <c r="J8" s="270">
        <v>30.26</v>
      </c>
      <c r="K8" s="249">
        <v>0</v>
      </c>
      <c r="L8" s="17">
        <v>0</v>
      </c>
      <c r="M8" s="15">
        <v>0.8</v>
      </c>
      <c r="N8" s="15">
        <v>0</v>
      </c>
      <c r="O8" s="18">
        <v>0</v>
      </c>
      <c r="P8" s="249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5"/>
      <c r="B9" s="142">
        <v>121</v>
      </c>
      <c r="C9" s="188" t="s">
        <v>14</v>
      </c>
      <c r="D9" s="227" t="s">
        <v>51</v>
      </c>
      <c r="E9" s="295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18">
        <v>0</v>
      </c>
      <c r="P9" s="249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5"/>
      <c r="B10" s="139" t="s">
        <v>164</v>
      </c>
      <c r="C10" s="188" t="s">
        <v>18</v>
      </c>
      <c r="D10" s="227" t="s">
        <v>165</v>
      </c>
      <c r="E10" s="193">
        <v>190</v>
      </c>
      <c r="F10" s="135"/>
      <c r="G10" s="249">
        <v>5</v>
      </c>
      <c r="H10" s="15">
        <v>0.4</v>
      </c>
      <c r="I10" s="41">
        <v>2</v>
      </c>
      <c r="J10" s="269">
        <v>25</v>
      </c>
      <c r="K10" s="249"/>
      <c r="L10" s="15"/>
      <c r="M10" s="15"/>
      <c r="N10" s="15"/>
      <c r="O10" s="18"/>
      <c r="P10" s="249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5"/>
      <c r="B11" s="140"/>
      <c r="C11" s="158"/>
      <c r="D11" s="319" t="s">
        <v>20</v>
      </c>
      <c r="E11" s="282">
        <f>SUM(E6:E10)</f>
        <v>715</v>
      </c>
      <c r="F11" s="456"/>
      <c r="G11" s="210">
        <f t="shared" ref="G11:W11" si="0">SUM(G6:G10)</f>
        <v>19</v>
      </c>
      <c r="H11" s="34">
        <f t="shared" si="0"/>
        <v>18.27</v>
      </c>
      <c r="I11" s="68">
        <f t="shared" si="0"/>
        <v>85.35</v>
      </c>
      <c r="J11" s="457">
        <f t="shared" si="0"/>
        <v>583.74</v>
      </c>
      <c r="K11" s="210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0">
        <f t="shared" si="0"/>
        <v>0.28000000000000003</v>
      </c>
      <c r="P11" s="210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8">
        <f t="shared" si="0"/>
        <v>0.03</v>
      </c>
    </row>
    <row r="12" spans="1:23" ht="34.5" customHeight="1" thickBot="1" x14ac:dyDescent="0.4">
      <c r="A12" s="85"/>
      <c r="B12" s="140"/>
      <c r="C12" s="158"/>
      <c r="D12" s="319" t="s">
        <v>21</v>
      </c>
      <c r="E12" s="140"/>
      <c r="F12" s="456"/>
      <c r="G12" s="212"/>
      <c r="H12" s="51"/>
      <c r="I12" s="123"/>
      <c r="J12" s="457">
        <f>J11/23.5</f>
        <v>24.84</v>
      </c>
      <c r="K12" s="212"/>
      <c r="L12" s="163"/>
      <c r="M12" s="459"/>
      <c r="N12" s="459"/>
      <c r="O12" s="824"/>
      <c r="P12" s="461"/>
      <c r="Q12" s="459"/>
      <c r="R12" s="459"/>
      <c r="S12" s="459"/>
      <c r="T12" s="459"/>
      <c r="U12" s="459"/>
      <c r="V12" s="459"/>
      <c r="W12" s="460"/>
    </row>
    <row r="13" spans="1:23" ht="34.5" customHeight="1" x14ac:dyDescent="0.35">
      <c r="A13" s="87" t="s">
        <v>7</v>
      </c>
      <c r="B13" s="144">
        <v>24</v>
      </c>
      <c r="C13" s="698" t="s">
        <v>19</v>
      </c>
      <c r="D13" s="353" t="s">
        <v>117</v>
      </c>
      <c r="E13" s="369">
        <v>150</v>
      </c>
      <c r="F13" s="144"/>
      <c r="G13" s="38">
        <v>0.6</v>
      </c>
      <c r="H13" s="39">
        <v>0.6</v>
      </c>
      <c r="I13" s="42">
        <v>14.7</v>
      </c>
      <c r="J13" s="501">
        <v>70.5</v>
      </c>
      <c r="K13" s="279">
        <v>0.05</v>
      </c>
      <c r="L13" s="38">
        <v>0.03</v>
      </c>
      <c r="M13" s="39">
        <v>15</v>
      </c>
      <c r="N13" s="39">
        <v>0</v>
      </c>
      <c r="O13" s="40">
        <v>0</v>
      </c>
      <c r="P13" s="271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69">
        <v>0.01</v>
      </c>
    </row>
    <row r="14" spans="1:23" ht="34.5" customHeight="1" x14ac:dyDescent="0.35">
      <c r="A14" s="85"/>
      <c r="B14" s="139">
        <v>30</v>
      </c>
      <c r="C14" s="157" t="s">
        <v>9</v>
      </c>
      <c r="D14" s="157" t="s">
        <v>16</v>
      </c>
      <c r="E14" s="139">
        <v>200</v>
      </c>
      <c r="F14" s="188"/>
      <c r="G14" s="249">
        <v>6</v>
      </c>
      <c r="H14" s="15">
        <v>6.28</v>
      </c>
      <c r="I14" s="41">
        <v>7.12</v>
      </c>
      <c r="J14" s="270">
        <v>109.74</v>
      </c>
      <c r="K14" s="249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9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8"/>
      <c r="B15" s="139">
        <v>255</v>
      </c>
      <c r="C15" s="157" t="s">
        <v>10</v>
      </c>
      <c r="D15" s="157" t="s">
        <v>167</v>
      </c>
      <c r="E15" s="139">
        <v>250</v>
      </c>
      <c r="F15" s="188"/>
      <c r="G15" s="249">
        <v>26.9</v>
      </c>
      <c r="H15" s="15">
        <v>33.159999999999997</v>
      </c>
      <c r="I15" s="41">
        <v>40.369999999999997</v>
      </c>
      <c r="J15" s="201">
        <v>567.08000000000004</v>
      </c>
      <c r="K15" s="249">
        <v>0.1</v>
      </c>
      <c r="L15" s="17">
        <v>0.19</v>
      </c>
      <c r="M15" s="15">
        <v>1.33</v>
      </c>
      <c r="N15" s="15">
        <v>160</v>
      </c>
      <c r="O15" s="41">
        <v>0</v>
      </c>
      <c r="P15" s="249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8"/>
      <c r="B16" s="139">
        <v>98</v>
      </c>
      <c r="C16" s="157" t="s">
        <v>18</v>
      </c>
      <c r="D16" s="157" t="s">
        <v>17</v>
      </c>
      <c r="E16" s="139">
        <v>200</v>
      </c>
      <c r="F16" s="188"/>
      <c r="G16" s="249">
        <v>0.37</v>
      </c>
      <c r="H16" s="15">
        <v>0</v>
      </c>
      <c r="I16" s="41">
        <v>14.85</v>
      </c>
      <c r="J16" s="270">
        <v>59.48</v>
      </c>
      <c r="K16" s="249">
        <v>0</v>
      </c>
      <c r="L16" s="17">
        <v>0</v>
      </c>
      <c r="M16" s="15">
        <v>0</v>
      </c>
      <c r="N16" s="15">
        <v>0</v>
      </c>
      <c r="O16" s="41">
        <v>0</v>
      </c>
      <c r="P16" s="249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8"/>
      <c r="B17" s="142">
        <v>119</v>
      </c>
      <c r="C17" s="157" t="s">
        <v>14</v>
      </c>
      <c r="D17" s="157" t="s">
        <v>55</v>
      </c>
      <c r="E17" s="193">
        <v>20</v>
      </c>
      <c r="F17" s="135"/>
      <c r="G17" s="249">
        <v>1.52</v>
      </c>
      <c r="H17" s="15">
        <v>0.16</v>
      </c>
      <c r="I17" s="41">
        <v>9.84</v>
      </c>
      <c r="J17" s="269">
        <v>47</v>
      </c>
      <c r="K17" s="249">
        <v>0.02</v>
      </c>
      <c r="L17" s="15">
        <v>0.01</v>
      </c>
      <c r="M17" s="15">
        <v>0</v>
      </c>
      <c r="N17" s="15">
        <v>0</v>
      </c>
      <c r="O17" s="18">
        <v>0</v>
      </c>
      <c r="P17" s="249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8"/>
      <c r="B18" s="139">
        <v>120</v>
      </c>
      <c r="C18" s="157" t="s">
        <v>15</v>
      </c>
      <c r="D18" s="157" t="s">
        <v>47</v>
      </c>
      <c r="E18" s="139">
        <v>20</v>
      </c>
      <c r="F18" s="188"/>
      <c r="G18" s="249">
        <v>1.32</v>
      </c>
      <c r="H18" s="15">
        <v>0.24</v>
      </c>
      <c r="I18" s="41">
        <v>8.0399999999999991</v>
      </c>
      <c r="J18" s="270">
        <v>39.6</v>
      </c>
      <c r="K18" s="288">
        <v>0.03</v>
      </c>
      <c r="L18" s="19">
        <v>0.02</v>
      </c>
      <c r="M18" s="20">
        <v>0</v>
      </c>
      <c r="N18" s="20">
        <v>0</v>
      </c>
      <c r="O18" s="46">
        <v>0</v>
      </c>
      <c r="P18" s="288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8"/>
      <c r="B19" s="235"/>
      <c r="C19" s="699"/>
      <c r="D19" s="319" t="s">
        <v>20</v>
      </c>
      <c r="E19" s="326">
        <f>SUM(E13:E18)</f>
        <v>840</v>
      </c>
      <c r="F19" s="700"/>
      <c r="G19" s="208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3">
        <f t="shared" si="1"/>
        <v>893.40000000000009</v>
      </c>
      <c r="K19" s="208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8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68"/>
      <c r="B20" s="335"/>
      <c r="C20" s="701"/>
      <c r="D20" s="354" t="s">
        <v>21</v>
      </c>
      <c r="E20" s="701"/>
      <c r="F20" s="703"/>
      <c r="G20" s="704"/>
      <c r="H20" s="705"/>
      <c r="I20" s="706"/>
      <c r="J20" s="334">
        <f>J19/23.5</f>
        <v>38.017021276595749</v>
      </c>
      <c r="K20" s="707"/>
      <c r="L20" s="708"/>
      <c r="M20" s="709"/>
      <c r="N20" s="709"/>
      <c r="O20" s="710"/>
      <c r="P20" s="707"/>
      <c r="Q20" s="709"/>
      <c r="R20" s="709"/>
      <c r="S20" s="709"/>
      <c r="T20" s="709"/>
      <c r="U20" s="709"/>
      <c r="V20" s="709"/>
      <c r="W20" s="710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9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902"/>
      <c r="C4" s="690" t="s">
        <v>39</v>
      </c>
      <c r="D4" s="262"/>
      <c r="E4" s="760"/>
      <c r="F4" s="690"/>
      <c r="G4" s="691"/>
      <c r="H4" s="855" t="s">
        <v>22</v>
      </c>
      <c r="I4" s="856"/>
      <c r="J4" s="857"/>
      <c r="K4" s="761" t="s">
        <v>23</v>
      </c>
      <c r="L4" s="1001" t="s">
        <v>24</v>
      </c>
      <c r="M4" s="1002"/>
      <c r="N4" s="1003"/>
      <c r="O4" s="1003"/>
      <c r="P4" s="1007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47" thickBot="1" x14ac:dyDescent="0.4">
      <c r="A5" s="70" t="s">
        <v>0</v>
      </c>
      <c r="B5" s="903"/>
      <c r="C5" s="104" t="s">
        <v>40</v>
      </c>
      <c r="D5" s="742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12" t="s">
        <v>28</v>
      </c>
      <c r="J5" s="104" t="s">
        <v>29</v>
      </c>
      <c r="K5" s="775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26.5" customHeight="1" x14ac:dyDescent="0.35">
      <c r="A6" s="79" t="s">
        <v>6</v>
      </c>
      <c r="B6" s="144"/>
      <c r="C6" s="162">
        <v>25</v>
      </c>
      <c r="D6" s="285" t="s">
        <v>19</v>
      </c>
      <c r="E6" s="353" t="s">
        <v>50</v>
      </c>
      <c r="F6" s="369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9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62</v>
      </c>
      <c r="E7" s="220" t="s">
        <v>175</v>
      </c>
      <c r="F7" s="140">
        <v>150</v>
      </c>
      <c r="G7" s="220"/>
      <c r="H7" s="288">
        <v>18.86</v>
      </c>
      <c r="I7" s="20">
        <v>20.22</v>
      </c>
      <c r="J7" s="21">
        <v>2.79</v>
      </c>
      <c r="K7" s="203">
        <v>270.32</v>
      </c>
      <c r="L7" s="288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8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46</v>
      </c>
      <c r="E8" s="188" t="s">
        <v>45</v>
      </c>
      <c r="F8" s="283">
        <v>200</v>
      </c>
      <c r="G8" s="135"/>
      <c r="H8" s="288">
        <v>6.64</v>
      </c>
      <c r="I8" s="20">
        <v>5.15</v>
      </c>
      <c r="J8" s="21">
        <v>16.809999999999999</v>
      </c>
      <c r="K8" s="203">
        <v>141.19</v>
      </c>
      <c r="L8" s="288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8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7" t="s">
        <v>51</v>
      </c>
      <c r="E9" s="183" t="s">
        <v>51</v>
      </c>
      <c r="F9" s="193">
        <v>30</v>
      </c>
      <c r="G9" s="135"/>
      <c r="H9" s="249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41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10" t="s">
        <v>20</v>
      </c>
      <c r="F10" s="282">
        <f>SUM(F6:F9)</f>
        <v>530</v>
      </c>
      <c r="G10" s="106"/>
      <c r="H10" s="210">
        <f t="shared" ref="H10:W10" si="0">SUM(H6:H9)</f>
        <v>28.35</v>
      </c>
      <c r="I10" s="34">
        <f t="shared" si="0"/>
        <v>26.69</v>
      </c>
      <c r="J10" s="280">
        <f t="shared" si="0"/>
        <v>49.989999999999995</v>
      </c>
      <c r="K10" s="405">
        <f t="shared" si="0"/>
        <v>560.61</v>
      </c>
      <c r="L10" s="210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0">
        <f t="shared" si="0"/>
        <v>2.97</v>
      </c>
      <c r="Q10" s="210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402"/>
      <c r="E11" s="782" t="s">
        <v>21</v>
      </c>
      <c r="F11" s="145"/>
      <c r="G11" s="272"/>
      <c r="H11" s="211"/>
      <c r="I11" s="99"/>
      <c r="J11" s="197"/>
      <c r="K11" s="205">
        <f>K10/23.5</f>
        <v>23.855744680851064</v>
      </c>
      <c r="L11" s="211"/>
      <c r="M11" s="100"/>
      <c r="N11" s="99"/>
      <c r="O11" s="99"/>
      <c r="P11" s="197"/>
      <c r="Q11" s="210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14" t="s">
        <v>7</v>
      </c>
      <c r="B12" s="313"/>
      <c r="C12" s="144">
        <v>24</v>
      </c>
      <c r="D12" s="783" t="s">
        <v>19</v>
      </c>
      <c r="E12" s="403" t="s">
        <v>117</v>
      </c>
      <c r="F12" s="144">
        <v>150</v>
      </c>
      <c r="G12" s="698"/>
      <c r="H12" s="279">
        <v>0.6</v>
      </c>
      <c r="I12" s="39">
        <v>0.6</v>
      </c>
      <c r="J12" s="40">
        <v>14.7</v>
      </c>
      <c r="K12" s="545">
        <v>70.5</v>
      </c>
      <c r="L12" s="279">
        <v>0.03</v>
      </c>
      <c r="M12" s="39">
        <v>0.05</v>
      </c>
      <c r="N12" s="39">
        <v>7.5</v>
      </c>
      <c r="O12" s="39">
        <v>0</v>
      </c>
      <c r="P12" s="42">
        <v>0</v>
      </c>
      <c r="Q12" s="279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84" t="s">
        <v>9</v>
      </c>
      <c r="E13" s="682" t="s">
        <v>78</v>
      </c>
      <c r="F13" s="683">
        <v>200</v>
      </c>
      <c r="G13" s="105"/>
      <c r="H13" s="250">
        <v>5.74</v>
      </c>
      <c r="I13" s="13">
        <v>8.7799999999999994</v>
      </c>
      <c r="J13" s="43">
        <v>8.74</v>
      </c>
      <c r="K13" s="303">
        <v>138.04</v>
      </c>
      <c r="L13" s="250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0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74</v>
      </c>
      <c r="C14" s="191">
        <v>78</v>
      </c>
      <c r="D14" s="785" t="s">
        <v>10</v>
      </c>
      <c r="E14" s="373" t="s">
        <v>197</v>
      </c>
      <c r="F14" s="574">
        <v>90</v>
      </c>
      <c r="G14" s="173"/>
      <c r="H14" s="259">
        <v>14.8</v>
      </c>
      <c r="I14" s="55">
        <v>13.02</v>
      </c>
      <c r="J14" s="74">
        <v>12.17</v>
      </c>
      <c r="K14" s="546">
        <v>226.36</v>
      </c>
      <c r="L14" s="433">
        <v>0.1</v>
      </c>
      <c r="M14" s="434">
        <v>0.12</v>
      </c>
      <c r="N14" s="434">
        <v>1.35</v>
      </c>
      <c r="O14" s="434">
        <v>150</v>
      </c>
      <c r="P14" s="498">
        <v>0.27</v>
      </c>
      <c r="Q14" s="433">
        <v>58.43</v>
      </c>
      <c r="R14" s="434">
        <v>194.16</v>
      </c>
      <c r="S14" s="434">
        <v>50.25</v>
      </c>
      <c r="T14" s="434">
        <v>1.1499999999999999</v>
      </c>
      <c r="U14" s="434">
        <v>351.77</v>
      </c>
      <c r="V14" s="434">
        <v>0.108</v>
      </c>
      <c r="W14" s="434">
        <v>1.4E-2</v>
      </c>
      <c r="X14" s="435">
        <v>0.51</v>
      </c>
    </row>
    <row r="15" spans="1:24" s="16" customFormat="1" ht="33.75" customHeight="1" x14ac:dyDescent="0.35">
      <c r="A15" s="95"/>
      <c r="B15" s="174" t="s">
        <v>76</v>
      </c>
      <c r="C15" s="192">
        <v>148</v>
      </c>
      <c r="D15" s="786" t="s">
        <v>10</v>
      </c>
      <c r="E15" s="316" t="s">
        <v>111</v>
      </c>
      <c r="F15" s="572">
        <v>90</v>
      </c>
      <c r="G15" s="174"/>
      <c r="H15" s="426">
        <v>19.52</v>
      </c>
      <c r="I15" s="80">
        <v>10.17</v>
      </c>
      <c r="J15" s="427">
        <v>5.89</v>
      </c>
      <c r="K15" s="547">
        <v>193.12</v>
      </c>
      <c r="L15" s="426">
        <v>0.11</v>
      </c>
      <c r="M15" s="80">
        <v>0.16</v>
      </c>
      <c r="N15" s="80">
        <v>1.57</v>
      </c>
      <c r="O15" s="80">
        <v>300</v>
      </c>
      <c r="P15" s="487">
        <v>0.44</v>
      </c>
      <c r="Q15" s="426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27">
        <v>0.66</v>
      </c>
    </row>
    <row r="16" spans="1:24" s="16" customFormat="1" ht="51" customHeight="1" x14ac:dyDescent="0.35">
      <c r="A16" s="95"/>
      <c r="B16" s="173" t="s">
        <v>74</v>
      </c>
      <c r="C16" s="191">
        <v>312</v>
      </c>
      <c r="D16" s="785" t="s">
        <v>64</v>
      </c>
      <c r="E16" s="373" t="s">
        <v>170</v>
      </c>
      <c r="F16" s="173">
        <v>150</v>
      </c>
      <c r="G16" s="191"/>
      <c r="H16" s="433">
        <v>3.55</v>
      </c>
      <c r="I16" s="434">
        <v>7.16</v>
      </c>
      <c r="J16" s="498">
        <v>17.64</v>
      </c>
      <c r="K16" s="382">
        <v>150.44999999999999</v>
      </c>
      <c r="L16" s="433">
        <v>0.11</v>
      </c>
      <c r="M16" s="625">
        <v>0.12</v>
      </c>
      <c r="N16" s="434">
        <v>21.47</v>
      </c>
      <c r="O16" s="434">
        <v>100</v>
      </c>
      <c r="P16" s="498">
        <v>0.09</v>
      </c>
      <c r="Q16" s="433">
        <v>51.59</v>
      </c>
      <c r="R16" s="434">
        <v>90.88</v>
      </c>
      <c r="S16" s="434">
        <v>30.76</v>
      </c>
      <c r="T16" s="434">
        <v>1.1499999999999999</v>
      </c>
      <c r="U16" s="434">
        <v>495.63</v>
      </c>
      <c r="V16" s="434">
        <v>6.0499999999999998E-3</v>
      </c>
      <c r="W16" s="434">
        <v>7.2999999999999996E-4</v>
      </c>
      <c r="X16" s="435">
        <v>0.03</v>
      </c>
    </row>
    <row r="17" spans="1:24" s="16" customFormat="1" ht="51" customHeight="1" x14ac:dyDescent="0.35">
      <c r="A17" s="95"/>
      <c r="B17" s="174" t="s">
        <v>76</v>
      </c>
      <c r="C17" s="192">
        <v>22</v>
      </c>
      <c r="D17" s="542" t="s">
        <v>64</v>
      </c>
      <c r="E17" s="316" t="s">
        <v>156</v>
      </c>
      <c r="F17" s="174">
        <v>150</v>
      </c>
      <c r="G17" s="192"/>
      <c r="H17" s="348">
        <v>2.41</v>
      </c>
      <c r="I17" s="58">
        <v>7.02</v>
      </c>
      <c r="J17" s="59">
        <v>14.18</v>
      </c>
      <c r="K17" s="253">
        <v>130.79</v>
      </c>
      <c r="L17" s="252">
        <v>0.08</v>
      </c>
      <c r="M17" s="252">
        <v>7.0000000000000007E-2</v>
      </c>
      <c r="N17" s="58">
        <v>13.63</v>
      </c>
      <c r="O17" s="58">
        <v>420</v>
      </c>
      <c r="P17" s="59">
        <v>0.06</v>
      </c>
      <c r="Q17" s="348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46</v>
      </c>
      <c r="E18" s="227" t="s">
        <v>52</v>
      </c>
      <c r="F18" s="295">
        <v>200</v>
      </c>
      <c r="G18" s="157"/>
      <c r="H18" s="249">
        <v>0</v>
      </c>
      <c r="I18" s="15">
        <v>0</v>
      </c>
      <c r="J18" s="41">
        <v>7.27</v>
      </c>
      <c r="K18" s="269">
        <v>28.73</v>
      </c>
      <c r="L18" s="249">
        <v>0</v>
      </c>
      <c r="M18" s="17">
        <v>0</v>
      </c>
      <c r="N18" s="15">
        <v>0</v>
      </c>
      <c r="O18" s="15">
        <v>0</v>
      </c>
      <c r="P18" s="18">
        <v>0</v>
      </c>
      <c r="Q18" s="249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1">
        <v>119</v>
      </c>
      <c r="D19" s="674" t="s">
        <v>14</v>
      </c>
      <c r="E19" s="158" t="s">
        <v>55</v>
      </c>
      <c r="F19" s="140">
        <v>45</v>
      </c>
      <c r="G19" s="106"/>
      <c r="H19" s="288">
        <v>3.42</v>
      </c>
      <c r="I19" s="20">
        <v>0.36</v>
      </c>
      <c r="J19" s="46">
        <v>22.14</v>
      </c>
      <c r="K19" s="302">
        <v>105.75</v>
      </c>
      <c r="L19" s="288">
        <v>0.05</v>
      </c>
      <c r="M19" s="20">
        <v>0.01</v>
      </c>
      <c r="N19" s="20">
        <v>0</v>
      </c>
      <c r="O19" s="20">
        <v>0</v>
      </c>
      <c r="P19" s="21">
        <v>0</v>
      </c>
      <c r="Q19" s="288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74" t="s">
        <v>15</v>
      </c>
      <c r="E20" s="158" t="s">
        <v>47</v>
      </c>
      <c r="F20" s="140">
        <v>25</v>
      </c>
      <c r="G20" s="106"/>
      <c r="H20" s="288">
        <v>1.65</v>
      </c>
      <c r="I20" s="20">
        <v>0.3</v>
      </c>
      <c r="J20" s="46">
        <v>10.050000000000001</v>
      </c>
      <c r="K20" s="302">
        <v>49.5</v>
      </c>
      <c r="L20" s="288">
        <v>0.04</v>
      </c>
      <c r="M20" s="20">
        <v>0.02</v>
      </c>
      <c r="N20" s="20">
        <v>0</v>
      </c>
      <c r="O20" s="20">
        <v>0</v>
      </c>
      <c r="P20" s="21">
        <v>0</v>
      </c>
      <c r="Q20" s="288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74</v>
      </c>
      <c r="C21" s="367"/>
      <c r="D21" s="787"/>
      <c r="E21" s="317" t="s">
        <v>20</v>
      </c>
      <c r="F21" s="308">
        <f>F12+F13+F14+F16+F18+F19+F20</f>
        <v>860</v>
      </c>
      <c r="G21" s="485"/>
      <c r="H21" s="209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95">
        <f t="shared" si="1"/>
        <v>769.32999999999993</v>
      </c>
      <c r="L21" s="209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9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40" t="s">
        <v>76</v>
      </c>
      <c r="C22" s="671"/>
      <c r="D22" s="788"/>
      <c r="E22" s="318" t="s">
        <v>20</v>
      </c>
      <c r="F22" s="307">
        <f>F12+F13+F15+F16+F18+F19+F20</f>
        <v>860</v>
      </c>
      <c r="G22" s="497"/>
      <c r="H22" s="321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96">
        <f t="shared" si="2"/>
        <v>716.43</v>
      </c>
      <c r="L22" s="321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27">
        <f t="shared" si="2"/>
        <v>0.56000000000000005</v>
      </c>
      <c r="Q22" s="321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24" t="s">
        <v>74</v>
      </c>
      <c r="C23" s="372"/>
      <c r="D23" s="789"/>
      <c r="E23" s="317" t="s">
        <v>21</v>
      </c>
      <c r="F23" s="444"/>
      <c r="G23" s="524"/>
      <c r="H23" s="209"/>
      <c r="I23" s="22"/>
      <c r="J23" s="64"/>
      <c r="K23" s="548">
        <f>K21/23.5</f>
        <v>32.737446808510633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76</v>
      </c>
      <c r="C24" s="566"/>
      <c r="D24" s="753"/>
      <c r="E24" s="830" t="s">
        <v>21</v>
      </c>
      <c r="F24" s="194"/>
      <c r="G24" s="175"/>
      <c r="H24" s="449"/>
      <c r="I24" s="450"/>
      <c r="J24" s="451"/>
      <c r="K24" s="549">
        <f>K22/23.5</f>
        <v>30.486382978723402</v>
      </c>
      <c r="L24" s="449"/>
      <c r="M24" s="450"/>
      <c r="N24" s="450"/>
      <c r="O24" s="450"/>
      <c r="P24" s="500"/>
      <c r="Q24" s="449"/>
      <c r="R24" s="450"/>
      <c r="S24" s="450"/>
      <c r="T24" s="450"/>
      <c r="U24" s="450"/>
      <c r="V24" s="450"/>
      <c r="W24" s="450"/>
      <c r="X24" s="451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94"/>
      <c r="B26" s="910"/>
      <c r="C26" s="291"/>
      <c r="D26" s="223"/>
      <c r="E26" s="25"/>
      <c r="F26" s="26"/>
      <c r="G26" s="11"/>
      <c r="H26" s="9"/>
      <c r="I26" s="11"/>
      <c r="J26" s="11"/>
    </row>
    <row r="27" spans="1:24" ht="18" x14ac:dyDescent="0.35">
      <c r="A27" s="684" t="s">
        <v>66</v>
      </c>
      <c r="B27" s="901"/>
      <c r="C27" s="685"/>
      <c r="D27" s="685"/>
      <c r="E27" s="25"/>
      <c r="F27" s="26"/>
      <c r="G27" s="11"/>
      <c r="H27" s="11"/>
      <c r="I27" s="11"/>
      <c r="J27" s="11"/>
      <c r="R27" s="513"/>
    </row>
    <row r="28" spans="1:24" ht="18" x14ac:dyDescent="0.35">
      <c r="A28" s="687" t="s">
        <v>67</v>
      </c>
      <c r="B28" s="897"/>
      <c r="C28" s="121"/>
      <c r="D28" s="688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9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95"/>
      <c r="C2" s="7"/>
      <c r="D2" s="6" t="s">
        <v>3</v>
      </c>
      <c r="E2" s="826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6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911"/>
      <c r="C4" s="840" t="s">
        <v>39</v>
      </c>
      <c r="D4" s="262"/>
      <c r="E4" s="760"/>
      <c r="F4" s="838"/>
      <c r="G4" s="840"/>
      <c r="H4" s="855" t="s">
        <v>22</v>
      </c>
      <c r="I4" s="856"/>
      <c r="J4" s="857"/>
      <c r="K4" s="761" t="s">
        <v>23</v>
      </c>
      <c r="L4" s="1001" t="s">
        <v>24</v>
      </c>
      <c r="M4" s="1002"/>
      <c r="N4" s="1003"/>
      <c r="O4" s="1003"/>
      <c r="P4" s="1007"/>
      <c r="Q4" s="1015" t="s">
        <v>25</v>
      </c>
      <c r="R4" s="1016"/>
      <c r="S4" s="1016"/>
      <c r="T4" s="1016"/>
      <c r="U4" s="1016"/>
      <c r="V4" s="1016"/>
      <c r="W4" s="1016"/>
      <c r="X4" s="1017"/>
    </row>
    <row r="5" spans="1:24" s="16" customFormat="1" ht="47" thickBot="1" x14ac:dyDescent="0.4">
      <c r="A5" s="84" t="s">
        <v>0</v>
      </c>
      <c r="B5" s="912"/>
      <c r="C5" s="110" t="s">
        <v>40</v>
      </c>
      <c r="D5" s="742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12" t="s">
        <v>28</v>
      </c>
      <c r="J5" s="104" t="s">
        <v>29</v>
      </c>
      <c r="K5" s="775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31.5" customHeight="1" x14ac:dyDescent="0.35">
      <c r="A6" s="627"/>
      <c r="B6" s="557"/>
      <c r="C6" s="144">
        <v>13</v>
      </c>
      <c r="D6" s="698" t="s">
        <v>19</v>
      </c>
      <c r="E6" s="403" t="s">
        <v>58</v>
      </c>
      <c r="F6" s="594">
        <v>60</v>
      </c>
      <c r="G6" s="628"/>
      <c r="H6" s="279">
        <v>1.1200000000000001</v>
      </c>
      <c r="I6" s="39">
        <v>4.2699999999999996</v>
      </c>
      <c r="J6" s="40">
        <v>6.02</v>
      </c>
      <c r="K6" s="202">
        <v>68.62</v>
      </c>
      <c r="L6" s="279">
        <v>0.03</v>
      </c>
      <c r="M6" s="38">
        <v>0.04</v>
      </c>
      <c r="N6" s="39">
        <v>3.29</v>
      </c>
      <c r="O6" s="39">
        <v>450</v>
      </c>
      <c r="P6" s="42">
        <v>0</v>
      </c>
      <c r="Q6" s="279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27"/>
      <c r="B7" s="558" t="s">
        <v>74</v>
      </c>
      <c r="C7" s="191">
        <v>153</v>
      </c>
      <c r="D7" s="722" t="s">
        <v>10</v>
      </c>
      <c r="E7" s="537" t="s">
        <v>186</v>
      </c>
      <c r="F7" s="523">
        <v>90</v>
      </c>
      <c r="G7" s="780"/>
      <c r="H7" s="259">
        <v>12.52</v>
      </c>
      <c r="I7" s="55">
        <v>10</v>
      </c>
      <c r="J7" s="74">
        <v>12.3</v>
      </c>
      <c r="K7" s="258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9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27"/>
      <c r="B8" s="195" t="s">
        <v>76</v>
      </c>
      <c r="C8" s="192">
        <v>89</v>
      </c>
      <c r="D8" s="714" t="s">
        <v>10</v>
      </c>
      <c r="E8" s="316" t="s">
        <v>110</v>
      </c>
      <c r="F8" s="724">
        <v>90</v>
      </c>
      <c r="G8" s="195"/>
      <c r="H8" s="348">
        <v>18.13</v>
      </c>
      <c r="I8" s="58">
        <v>17.05</v>
      </c>
      <c r="J8" s="75">
        <v>3.69</v>
      </c>
      <c r="K8" s="346">
        <v>240.96</v>
      </c>
      <c r="L8" s="348">
        <v>0.06</v>
      </c>
      <c r="M8" s="252">
        <v>0.13</v>
      </c>
      <c r="N8" s="58">
        <v>1.06</v>
      </c>
      <c r="O8" s="58">
        <v>0</v>
      </c>
      <c r="P8" s="59">
        <v>0</v>
      </c>
      <c r="Q8" s="348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27"/>
      <c r="B9" s="178"/>
      <c r="C9" s="140">
        <v>53</v>
      </c>
      <c r="D9" s="748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27"/>
      <c r="B10" s="303"/>
      <c r="C10" s="221">
        <v>107</v>
      </c>
      <c r="D10" s="188" t="s">
        <v>18</v>
      </c>
      <c r="E10" s="227" t="s">
        <v>134</v>
      </c>
      <c r="F10" s="153">
        <v>200</v>
      </c>
      <c r="G10" s="700"/>
      <c r="H10" s="249">
        <v>1</v>
      </c>
      <c r="I10" s="15">
        <v>0.2</v>
      </c>
      <c r="J10" s="41">
        <v>20.2</v>
      </c>
      <c r="K10" s="200">
        <v>92</v>
      </c>
      <c r="L10" s="288">
        <v>0.02</v>
      </c>
      <c r="M10" s="19">
        <v>0.02</v>
      </c>
      <c r="N10" s="20">
        <v>4</v>
      </c>
      <c r="O10" s="20">
        <v>0</v>
      </c>
      <c r="P10" s="46">
        <v>0</v>
      </c>
      <c r="Q10" s="288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27"/>
      <c r="B11" s="178"/>
      <c r="C11" s="142">
        <v>119</v>
      </c>
      <c r="D11" s="188" t="s">
        <v>14</v>
      </c>
      <c r="E11" s="157" t="s">
        <v>55</v>
      </c>
      <c r="F11" s="295">
        <v>20</v>
      </c>
      <c r="G11" s="139"/>
      <c r="H11" s="249">
        <v>1.52</v>
      </c>
      <c r="I11" s="15">
        <v>0.16</v>
      </c>
      <c r="J11" s="41">
        <v>9.84</v>
      </c>
      <c r="K11" s="6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27"/>
      <c r="B12" s="178"/>
      <c r="C12" s="139">
        <v>120</v>
      </c>
      <c r="D12" s="188" t="s">
        <v>15</v>
      </c>
      <c r="E12" s="157" t="s">
        <v>47</v>
      </c>
      <c r="F12" s="153">
        <v>20</v>
      </c>
      <c r="G12" s="700"/>
      <c r="H12" s="249">
        <v>1.32</v>
      </c>
      <c r="I12" s="15">
        <v>0.24</v>
      </c>
      <c r="J12" s="41">
        <v>8.0399999999999991</v>
      </c>
      <c r="K12" s="201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6</v>
      </c>
      <c r="B13" s="558" t="s">
        <v>74</v>
      </c>
      <c r="C13" s="382"/>
      <c r="D13" s="722"/>
      <c r="E13" s="317" t="s">
        <v>20</v>
      </c>
      <c r="F13" s="590">
        <f>F6+F7+F9+F10+F11+F12</f>
        <v>540</v>
      </c>
      <c r="G13" s="416"/>
      <c r="H13" s="209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8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9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76</v>
      </c>
      <c r="C14" s="247"/>
      <c r="D14" s="790"/>
      <c r="E14" s="318" t="s">
        <v>20</v>
      </c>
      <c r="F14" s="591">
        <f>F6+F8+F9+F10+F11+F12</f>
        <v>540</v>
      </c>
      <c r="G14" s="417"/>
      <c r="H14" s="419">
        <f t="shared" ref="H14:X14" si="1">H6+H8+H9+H10+H11+H12</f>
        <v>26.43</v>
      </c>
      <c r="I14" s="65">
        <f t="shared" si="1"/>
        <v>26.83</v>
      </c>
      <c r="J14" s="420">
        <f t="shared" si="1"/>
        <v>81.72</v>
      </c>
      <c r="K14" s="307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24">
        <f t="shared" si="1"/>
        <v>0.09</v>
      </c>
      <c r="Q14" s="419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20">
        <f t="shared" si="1"/>
        <v>3</v>
      </c>
    </row>
    <row r="15" spans="1:24" s="36" customFormat="1" ht="40.5" customHeight="1" x14ac:dyDescent="0.35">
      <c r="A15" s="86"/>
      <c r="B15" s="558" t="s">
        <v>74</v>
      </c>
      <c r="C15" s="246"/>
      <c r="D15" s="791"/>
      <c r="E15" s="586" t="s">
        <v>21</v>
      </c>
      <c r="F15" s="834"/>
      <c r="G15" s="418"/>
      <c r="H15" s="421"/>
      <c r="I15" s="114"/>
      <c r="J15" s="115"/>
      <c r="K15" s="423">
        <f>K13/23.5</f>
        <v>26.769787234042553</v>
      </c>
      <c r="L15" s="422"/>
      <c r="M15" s="422"/>
      <c r="N15" s="114"/>
      <c r="O15" s="114"/>
      <c r="P15" s="425"/>
      <c r="Q15" s="421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56" t="s">
        <v>76</v>
      </c>
      <c r="C16" s="194"/>
      <c r="D16" s="720"/>
      <c r="E16" s="587" t="s">
        <v>21</v>
      </c>
      <c r="F16" s="835"/>
      <c r="G16" s="752"/>
      <c r="H16" s="322"/>
      <c r="I16" s="171"/>
      <c r="J16" s="172"/>
      <c r="K16" s="629">
        <f>K14/23.5</f>
        <v>28.922127659574471</v>
      </c>
      <c r="L16" s="630"/>
      <c r="M16" s="630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7</v>
      </c>
      <c r="B17" s="144"/>
      <c r="C17" s="428">
        <v>28</v>
      </c>
      <c r="D17" s="831" t="s">
        <v>19</v>
      </c>
      <c r="E17" s="429" t="s">
        <v>148</v>
      </c>
      <c r="F17" s="475">
        <v>60</v>
      </c>
      <c r="G17" s="493"/>
      <c r="H17" s="468">
        <v>0.48</v>
      </c>
      <c r="I17" s="388">
        <v>0.6</v>
      </c>
      <c r="J17" s="469">
        <v>1.56</v>
      </c>
      <c r="K17" s="494">
        <v>8.4</v>
      </c>
      <c r="L17" s="350">
        <v>0.02</v>
      </c>
      <c r="M17" s="352">
        <v>0.02</v>
      </c>
      <c r="N17" s="49">
        <v>6</v>
      </c>
      <c r="O17" s="49">
        <v>10</v>
      </c>
      <c r="P17" s="50">
        <v>0</v>
      </c>
      <c r="Q17" s="350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832" t="s">
        <v>9</v>
      </c>
      <c r="E18" s="166" t="s">
        <v>103</v>
      </c>
      <c r="F18" s="810">
        <v>200</v>
      </c>
      <c r="G18" s="106"/>
      <c r="H18" s="260">
        <v>5</v>
      </c>
      <c r="I18" s="81">
        <v>7.6</v>
      </c>
      <c r="J18" s="82">
        <v>12.8</v>
      </c>
      <c r="K18" s="221">
        <v>139.80000000000001</v>
      </c>
      <c r="L18" s="260">
        <v>0.04</v>
      </c>
      <c r="M18" s="219">
        <v>0.1</v>
      </c>
      <c r="N18" s="81">
        <v>3.32</v>
      </c>
      <c r="O18" s="81">
        <v>152.19999999999999</v>
      </c>
      <c r="P18" s="218">
        <v>0</v>
      </c>
      <c r="Q18" s="260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8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608" t="s">
        <v>10</v>
      </c>
      <c r="E19" s="374" t="s">
        <v>80</v>
      </c>
      <c r="F19" s="810">
        <v>240</v>
      </c>
      <c r="G19" s="106"/>
      <c r="H19" s="249">
        <v>20.149999999999999</v>
      </c>
      <c r="I19" s="15">
        <v>19.079999999999998</v>
      </c>
      <c r="J19" s="18">
        <v>24.59</v>
      </c>
      <c r="K19" s="200">
        <v>350.62</v>
      </c>
      <c r="L19" s="249">
        <v>0.18</v>
      </c>
      <c r="M19" s="17">
        <v>0.21</v>
      </c>
      <c r="N19" s="15">
        <v>13.9</v>
      </c>
      <c r="O19" s="15">
        <v>10</v>
      </c>
      <c r="P19" s="41">
        <v>0</v>
      </c>
      <c r="Q19" s="249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715" t="s">
        <v>18</v>
      </c>
      <c r="E20" s="682" t="s">
        <v>81</v>
      </c>
      <c r="F20" s="637">
        <v>200</v>
      </c>
      <c r="G20" s="105"/>
      <c r="H20" s="249">
        <v>0.83</v>
      </c>
      <c r="I20" s="15">
        <v>0.04</v>
      </c>
      <c r="J20" s="41">
        <v>15.16</v>
      </c>
      <c r="K20" s="270">
        <v>64.22</v>
      </c>
      <c r="L20" s="249">
        <v>0.01</v>
      </c>
      <c r="M20" s="15">
        <v>0.03</v>
      </c>
      <c r="N20" s="15">
        <v>0.27</v>
      </c>
      <c r="O20" s="15">
        <v>60</v>
      </c>
      <c r="P20" s="41">
        <v>0</v>
      </c>
      <c r="Q20" s="249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95" t="s">
        <v>14</v>
      </c>
      <c r="E21" s="157" t="s">
        <v>55</v>
      </c>
      <c r="F21" s="140">
        <v>45</v>
      </c>
      <c r="G21" s="106"/>
      <c r="H21" s="288">
        <v>3.42</v>
      </c>
      <c r="I21" s="20">
        <v>0.36</v>
      </c>
      <c r="J21" s="46">
        <v>22.14</v>
      </c>
      <c r="K21" s="302">
        <v>105.75</v>
      </c>
      <c r="L21" s="288">
        <v>0.05</v>
      </c>
      <c r="M21" s="20">
        <v>0.01</v>
      </c>
      <c r="N21" s="20">
        <v>0</v>
      </c>
      <c r="O21" s="20">
        <v>0</v>
      </c>
      <c r="P21" s="21">
        <v>0</v>
      </c>
      <c r="Q21" s="288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95" t="s">
        <v>15</v>
      </c>
      <c r="E22" s="157" t="s">
        <v>47</v>
      </c>
      <c r="F22" s="140">
        <v>25</v>
      </c>
      <c r="G22" s="106"/>
      <c r="H22" s="288">
        <v>1.65</v>
      </c>
      <c r="I22" s="20">
        <v>0.3</v>
      </c>
      <c r="J22" s="46">
        <v>10.050000000000001</v>
      </c>
      <c r="K22" s="302">
        <v>49.5</v>
      </c>
      <c r="L22" s="288">
        <v>0.04</v>
      </c>
      <c r="M22" s="20">
        <v>0.02</v>
      </c>
      <c r="N22" s="20">
        <v>0</v>
      </c>
      <c r="O22" s="20">
        <v>0</v>
      </c>
      <c r="P22" s="21">
        <v>0</v>
      </c>
      <c r="Q22" s="288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608"/>
      <c r="E23" s="319" t="s">
        <v>20</v>
      </c>
      <c r="F23" s="410">
        <f>SUM(F17:F22)</f>
        <v>770</v>
      </c>
      <c r="G23" s="106"/>
      <c r="H23" s="288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3">
        <f>K17+K18+K19+K20+K21+K22</f>
        <v>718.29000000000008</v>
      </c>
      <c r="L23" s="288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8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4"/>
      <c r="D24" s="833"/>
      <c r="E24" s="354" t="s">
        <v>21</v>
      </c>
      <c r="F24" s="281"/>
      <c r="G24" s="216"/>
      <c r="H24" s="212"/>
      <c r="I24" s="51"/>
      <c r="J24" s="134"/>
      <c r="K24" s="378">
        <f>K23/23.5</f>
        <v>30.565531914893619</v>
      </c>
      <c r="L24" s="212"/>
      <c r="M24" s="163"/>
      <c r="N24" s="51"/>
      <c r="O24" s="51"/>
      <c r="P24" s="123"/>
      <c r="Q24" s="212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84" t="s">
        <v>66</v>
      </c>
      <c r="B28" s="901"/>
      <c r="C28" s="685"/>
      <c r="D28" s="686"/>
      <c r="E28" s="25"/>
      <c r="F28" s="26"/>
      <c r="G28" s="11"/>
      <c r="H28" s="11"/>
      <c r="I28" s="11"/>
      <c r="J28" s="11"/>
    </row>
    <row r="29" spans="1:24" x14ac:dyDescent="0.35">
      <c r="A29" s="687" t="s">
        <v>67</v>
      </c>
      <c r="B29" s="897"/>
      <c r="C29" s="688"/>
      <c r="D29" s="688"/>
      <c r="E29" s="11"/>
      <c r="F29" s="11"/>
      <c r="G29" s="11"/>
      <c r="H29" s="11"/>
      <c r="I29" s="11"/>
      <c r="J29" s="11"/>
    </row>
    <row r="30" spans="1:24" x14ac:dyDescent="0.35">
      <c r="A30" s="11"/>
      <c r="B30" s="898"/>
      <c r="C30" s="359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91" t="s">
        <v>39</v>
      </c>
      <c r="D4" s="759"/>
      <c r="E4" s="760"/>
      <c r="F4" s="691"/>
      <c r="G4" s="690"/>
      <c r="H4" s="855" t="s">
        <v>22</v>
      </c>
      <c r="I4" s="856"/>
      <c r="J4" s="857"/>
      <c r="K4" s="761" t="s">
        <v>23</v>
      </c>
      <c r="L4" s="1001" t="s">
        <v>24</v>
      </c>
      <c r="M4" s="1002"/>
      <c r="N4" s="1003"/>
      <c r="O4" s="1003"/>
      <c r="P4" s="1007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47" thickBot="1" x14ac:dyDescent="0.4">
      <c r="A5" s="84" t="s">
        <v>0</v>
      </c>
      <c r="B5" s="104"/>
      <c r="C5" s="110" t="s">
        <v>40</v>
      </c>
      <c r="D5" s="858" t="s">
        <v>41</v>
      </c>
      <c r="E5" s="110" t="s">
        <v>38</v>
      </c>
      <c r="F5" s="110" t="s">
        <v>26</v>
      </c>
      <c r="G5" s="104" t="s">
        <v>37</v>
      </c>
      <c r="H5" s="133" t="s">
        <v>27</v>
      </c>
      <c r="I5" s="512" t="s">
        <v>28</v>
      </c>
      <c r="J5" s="825" t="s">
        <v>29</v>
      </c>
      <c r="K5" s="775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26.5" customHeight="1" x14ac:dyDescent="0.35">
      <c r="A6" s="87" t="s">
        <v>6</v>
      </c>
      <c r="B6" s="475"/>
      <c r="C6" s="144">
        <v>25</v>
      </c>
      <c r="D6" s="188" t="s">
        <v>19</v>
      </c>
      <c r="E6" s="383" t="s">
        <v>50</v>
      </c>
      <c r="F6" s="228">
        <v>150</v>
      </c>
      <c r="G6" s="266"/>
      <c r="H6" s="249">
        <v>0.6</v>
      </c>
      <c r="I6" s="15">
        <v>0.45</v>
      </c>
      <c r="J6" s="41">
        <v>15.45</v>
      </c>
      <c r="K6" s="200">
        <v>70.5</v>
      </c>
      <c r="L6" s="271">
        <v>0.03</v>
      </c>
      <c r="M6" s="47">
        <v>0.05</v>
      </c>
      <c r="N6" s="37">
        <v>7.5</v>
      </c>
      <c r="O6" s="37">
        <v>0</v>
      </c>
      <c r="P6" s="48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0">
        <v>0.01</v>
      </c>
    </row>
    <row r="7" spans="1:24" s="36" customFormat="1" ht="26.5" customHeight="1" x14ac:dyDescent="0.35">
      <c r="A7" s="86"/>
      <c r="B7" s="631"/>
      <c r="C7" s="140">
        <v>227</v>
      </c>
      <c r="D7" s="220" t="s">
        <v>62</v>
      </c>
      <c r="E7" s="158" t="s">
        <v>169</v>
      </c>
      <c r="F7" s="140">
        <v>150</v>
      </c>
      <c r="G7" s="792"/>
      <c r="H7" s="392">
        <v>23.46</v>
      </c>
      <c r="I7" s="97">
        <v>11.79</v>
      </c>
      <c r="J7" s="102">
        <v>42.51</v>
      </c>
      <c r="K7" s="643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92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31"/>
      <c r="C8" s="140">
        <v>113</v>
      </c>
      <c r="D8" s="220" t="s">
        <v>5</v>
      </c>
      <c r="E8" s="158" t="s">
        <v>11</v>
      </c>
      <c r="F8" s="140">
        <v>200</v>
      </c>
      <c r="G8" s="792"/>
      <c r="H8" s="260">
        <v>0.04</v>
      </c>
      <c r="I8" s="81">
        <v>0</v>
      </c>
      <c r="J8" s="218">
        <v>7.4</v>
      </c>
      <c r="K8" s="221">
        <v>30.26</v>
      </c>
      <c r="L8" s="219">
        <v>0</v>
      </c>
      <c r="M8" s="219">
        <v>0</v>
      </c>
      <c r="N8" s="81">
        <v>0.8</v>
      </c>
      <c r="O8" s="81">
        <v>0</v>
      </c>
      <c r="P8" s="82">
        <v>0</v>
      </c>
      <c r="Q8" s="260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8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14</v>
      </c>
      <c r="E9" s="157" t="s">
        <v>51</v>
      </c>
      <c r="F9" s="139">
        <v>30</v>
      </c>
      <c r="G9" s="276"/>
      <c r="H9" s="288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8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69" t="s">
        <v>20</v>
      </c>
      <c r="F10" s="326">
        <f>SUM(F6:F9)</f>
        <v>530</v>
      </c>
      <c r="G10" s="700"/>
      <c r="H10" s="249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7">
        <f t="shared" si="0"/>
        <v>551.76</v>
      </c>
      <c r="L10" s="288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8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69" t="s">
        <v>21</v>
      </c>
      <c r="F11" s="326"/>
      <c r="G11" s="700"/>
      <c r="H11" s="249"/>
      <c r="I11" s="15"/>
      <c r="J11" s="41"/>
      <c r="K11" s="357">
        <f>K10/23.5</f>
        <v>23.479148936170212</v>
      </c>
      <c r="L11" s="288"/>
      <c r="M11" s="19"/>
      <c r="N11" s="20"/>
      <c r="O11" s="20"/>
      <c r="P11" s="46"/>
      <c r="Q11" s="288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7</v>
      </c>
      <c r="B12" s="313"/>
      <c r="C12" s="297">
        <v>9</v>
      </c>
      <c r="D12" s="745" t="s">
        <v>19</v>
      </c>
      <c r="E12" s="746" t="s">
        <v>92</v>
      </c>
      <c r="F12" s="747">
        <v>60</v>
      </c>
      <c r="G12" s="550"/>
      <c r="H12" s="279">
        <v>1.29</v>
      </c>
      <c r="I12" s="39">
        <v>4.2699999999999996</v>
      </c>
      <c r="J12" s="40">
        <v>6.97</v>
      </c>
      <c r="K12" s="331">
        <v>72.75</v>
      </c>
      <c r="L12" s="279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9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20" t="s">
        <v>9</v>
      </c>
      <c r="E13" s="374" t="s">
        <v>84</v>
      </c>
      <c r="F13" s="236">
        <v>200</v>
      </c>
      <c r="G13" s="393"/>
      <c r="H13" s="260">
        <v>6.66</v>
      </c>
      <c r="I13" s="81">
        <v>5.51</v>
      </c>
      <c r="J13" s="218">
        <v>8.75</v>
      </c>
      <c r="K13" s="391">
        <v>111.57</v>
      </c>
      <c r="L13" s="260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60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8">
        <v>0.03</v>
      </c>
    </row>
    <row r="14" spans="1:24" s="36" customFormat="1" ht="33.75" customHeight="1" x14ac:dyDescent="0.35">
      <c r="A14" s="95"/>
      <c r="B14" s="631"/>
      <c r="C14" s="140">
        <v>81</v>
      </c>
      <c r="D14" s="220" t="s">
        <v>10</v>
      </c>
      <c r="E14" s="166" t="s">
        <v>73</v>
      </c>
      <c r="F14" s="712">
        <v>90</v>
      </c>
      <c r="G14" s="177"/>
      <c r="H14" s="288">
        <v>23.81</v>
      </c>
      <c r="I14" s="20">
        <v>19.829999999999998</v>
      </c>
      <c r="J14" s="46">
        <v>0.72</v>
      </c>
      <c r="K14" s="287">
        <v>274.56</v>
      </c>
      <c r="L14" s="288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8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20" t="s">
        <v>87</v>
      </c>
      <c r="E15" s="374" t="s">
        <v>85</v>
      </c>
      <c r="F15" s="236">
        <v>150</v>
      </c>
      <c r="G15" s="393"/>
      <c r="H15" s="260">
        <v>3.93</v>
      </c>
      <c r="I15" s="81">
        <v>4.24</v>
      </c>
      <c r="J15" s="218">
        <v>21.84</v>
      </c>
      <c r="K15" s="391">
        <v>140.55000000000001</v>
      </c>
      <c r="L15" s="260">
        <v>0.11</v>
      </c>
      <c r="M15" s="81">
        <v>0.02</v>
      </c>
      <c r="N15" s="81">
        <v>0</v>
      </c>
      <c r="O15" s="81">
        <v>10</v>
      </c>
      <c r="P15" s="82">
        <v>0.06</v>
      </c>
      <c r="Q15" s="260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8">
        <v>0.01</v>
      </c>
    </row>
    <row r="16" spans="1:24" s="16" customFormat="1" ht="33.75" customHeight="1" x14ac:dyDescent="0.35">
      <c r="A16" s="88"/>
      <c r="B16" s="391"/>
      <c r="C16" s="221">
        <v>100</v>
      </c>
      <c r="D16" s="220" t="s">
        <v>88</v>
      </c>
      <c r="E16" s="158" t="s">
        <v>86</v>
      </c>
      <c r="F16" s="140">
        <v>200</v>
      </c>
      <c r="G16" s="393"/>
      <c r="H16" s="288">
        <v>0.15</v>
      </c>
      <c r="I16" s="20">
        <v>0.04</v>
      </c>
      <c r="J16" s="46">
        <v>12.83</v>
      </c>
      <c r="K16" s="287">
        <v>52.45</v>
      </c>
      <c r="L16" s="249">
        <v>0</v>
      </c>
      <c r="M16" s="15">
        <v>0</v>
      </c>
      <c r="N16" s="15">
        <v>1.2</v>
      </c>
      <c r="O16" s="15">
        <v>0</v>
      </c>
      <c r="P16" s="18">
        <v>0</v>
      </c>
      <c r="Q16" s="249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91"/>
      <c r="C17" s="221">
        <v>119</v>
      </c>
      <c r="D17" s="220" t="s">
        <v>14</v>
      </c>
      <c r="E17" s="158" t="s">
        <v>55</v>
      </c>
      <c r="F17" s="295">
        <v>20</v>
      </c>
      <c r="G17" s="139"/>
      <c r="H17" s="249">
        <v>1.52</v>
      </c>
      <c r="I17" s="15">
        <v>0.16</v>
      </c>
      <c r="J17" s="41">
        <v>9.84</v>
      </c>
      <c r="K17" s="669">
        <v>47</v>
      </c>
      <c r="L17" s="249">
        <v>0.02</v>
      </c>
      <c r="M17" s="15">
        <v>0.01</v>
      </c>
      <c r="N17" s="15">
        <v>0</v>
      </c>
      <c r="O17" s="15">
        <v>0</v>
      </c>
      <c r="P17" s="18">
        <v>0</v>
      </c>
      <c r="Q17" s="249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20" t="s">
        <v>15</v>
      </c>
      <c r="E18" s="158" t="s">
        <v>47</v>
      </c>
      <c r="F18" s="135">
        <v>20</v>
      </c>
      <c r="G18" s="139"/>
      <c r="H18" s="249">
        <v>1.32</v>
      </c>
      <c r="I18" s="15">
        <v>0.24</v>
      </c>
      <c r="J18" s="41">
        <v>8.0399999999999991</v>
      </c>
      <c r="K18" s="670">
        <v>39.6</v>
      </c>
      <c r="L18" s="288">
        <v>0.03</v>
      </c>
      <c r="M18" s="20">
        <v>0.02</v>
      </c>
      <c r="N18" s="20">
        <v>0</v>
      </c>
      <c r="O18" s="20">
        <v>0</v>
      </c>
      <c r="P18" s="21">
        <v>0</v>
      </c>
      <c r="Q18" s="288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31"/>
      <c r="C19" s="145"/>
      <c r="D19" s="507"/>
      <c r="E19" s="319" t="s">
        <v>20</v>
      </c>
      <c r="F19" s="204">
        <f>F12+F13+F14+F15+F16+F17+F18</f>
        <v>740</v>
      </c>
      <c r="G19" s="304"/>
      <c r="H19" s="210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39">
        <f t="shared" si="1"/>
        <v>738.48000000000013</v>
      </c>
      <c r="L19" s="210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0">
        <f t="shared" si="1"/>
        <v>6.9999999999999993E-2</v>
      </c>
      <c r="Q19" s="210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40"/>
      <c r="C20" s="143"/>
      <c r="D20" s="404"/>
      <c r="E20" s="354" t="s">
        <v>21</v>
      </c>
      <c r="F20" s="377"/>
      <c r="G20" s="216"/>
      <c r="H20" s="212"/>
      <c r="I20" s="51"/>
      <c r="J20" s="123"/>
      <c r="K20" s="491">
        <f>K19/23.5</f>
        <v>31.424680851063837</v>
      </c>
      <c r="L20" s="212"/>
      <c r="M20" s="51"/>
      <c r="N20" s="51"/>
      <c r="O20" s="51"/>
      <c r="P20" s="134"/>
      <c r="Q20" s="212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6"/>
      <c r="B22" s="290"/>
      <c r="C22" s="290"/>
      <c r="D22" s="291"/>
      <c r="E22" s="292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5"/>
      <c r="C4" s="691" t="s">
        <v>39</v>
      </c>
      <c r="D4" s="793"/>
      <c r="E4" s="760"/>
      <c r="F4" s="691"/>
      <c r="G4" s="690"/>
      <c r="H4" s="855" t="s">
        <v>22</v>
      </c>
      <c r="I4" s="856"/>
      <c r="J4" s="857"/>
      <c r="K4" s="696" t="s">
        <v>23</v>
      </c>
      <c r="L4" s="1001" t="s">
        <v>24</v>
      </c>
      <c r="M4" s="1002"/>
      <c r="N4" s="1003"/>
      <c r="O4" s="1003"/>
      <c r="P4" s="1007"/>
      <c r="Q4" s="1015" t="s">
        <v>25</v>
      </c>
      <c r="R4" s="1016"/>
      <c r="S4" s="1016"/>
      <c r="T4" s="1016"/>
      <c r="U4" s="1016"/>
      <c r="V4" s="1016"/>
      <c r="W4" s="1016"/>
      <c r="X4" s="1017"/>
    </row>
    <row r="5" spans="1:24" s="16" customFormat="1" ht="47" thickBot="1" x14ac:dyDescent="0.4">
      <c r="A5" s="148" t="s">
        <v>0</v>
      </c>
      <c r="B5" s="110"/>
      <c r="C5" s="110" t="s">
        <v>40</v>
      </c>
      <c r="D5" s="867" t="s">
        <v>41</v>
      </c>
      <c r="E5" s="110" t="s">
        <v>38</v>
      </c>
      <c r="F5" s="110" t="s">
        <v>26</v>
      </c>
      <c r="G5" s="104" t="s">
        <v>37</v>
      </c>
      <c r="H5" s="869" t="s">
        <v>27</v>
      </c>
      <c r="I5" s="512" t="s">
        <v>28</v>
      </c>
      <c r="J5" s="870" t="s">
        <v>29</v>
      </c>
      <c r="K5" s="697" t="s">
        <v>30</v>
      </c>
      <c r="L5" s="535" t="s">
        <v>31</v>
      </c>
      <c r="M5" s="535" t="s">
        <v>119</v>
      </c>
      <c r="N5" s="535" t="s">
        <v>32</v>
      </c>
      <c r="O5" s="597" t="s">
        <v>120</v>
      </c>
      <c r="P5" s="535" t="s">
        <v>121</v>
      </c>
      <c r="Q5" s="535" t="s">
        <v>33</v>
      </c>
      <c r="R5" s="535" t="s">
        <v>34</v>
      </c>
      <c r="S5" s="535" t="s">
        <v>35</v>
      </c>
      <c r="T5" s="535" t="s">
        <v>36</v>
      </c>
      <c r="U5" s="535" t="s">
        <v>122</v>
      </c>
      <c r="V5" s="535" t="s">
        <v>123</v>
      </c>
      <c r="W5" s="535" t="s">
        <v>124</v>
      </c>
      <c r="X5" s="691" t="s">
        <v>125</v>
      </c>
    </row>
    <row r="6" spans="1:24" s="16" customFormat="1" ht="26.5" customHeight="1" x14ac:dyDescent="0.35">
      <c r="A6" s="111" t="s">
        <v>6</v>
      </c>
      <c r="B6" s="144"/>
      <c r="C6" s="153">
        <v>25</v>
      </c>
      <c r="D6" s="480" t="s">
        <v>19</v>
      </c>
      <c r="E6" s="483" t="s">
        <v>50</v>
      </c>
      <c r="F6" s="228">
        <v>150</v>
      </c>
      <c r="G6" s="364"/>
      <c r="H6" s="350">
        <v>0.6</v>
      </c>
      <c r="I6" s="49">
        <v>0.45</v>
      </c>
      <c r="J6" s="50">
        <v>15.45</v>
      </c>
      <c r="K6" s="287">
        <v>70.5</v>
      </c>
      <c r="L6" s="350">
        <v>0.03</v>
      </c>
      <c r="M6" s="49">
        <v>0.05</v>
      </c>
      <c r="N6" s="49">
        <v>7.5</v>
      </c>
      <c r="O6" s="49">
        <v>0</v>
      </c>
      <c r="P6" s="401">
        <v>0</v>
      </c>
      <c r="Q6" s="350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89">
        <v>125</v>
      </c>
      <c r="D7" s="481" t="s">
        <v>89</v>
      </c>
      <c r="E7" s="137" t="s">
        <v>157</v>
      </c>
      <c r="F7" s="140">
        <v>150</v>
      </c>
      <c r="G7" s="220"/>
      <c r="H7" s="392">
        <v>7.85</v>
      </c>
      <c r="I7" s="97">
        <v>5.23</v>
      </c>
      <c r="J7" s="102">
        <v>41.29</v>
      </c>
      <c r="K7" s="478">
        <v>243.85</v>
      </c>
      <c r="L7" s="332">
        <v>0.08</v>
      </c>
      <c r="M7" s="27">
        <v>0.04</v>
      </c>
      <c r="N7" s="27">
        <v>0.01</v>
      </c>
      <c r="O7" s="27">
        <v>20</v>
      </c>
      <c r="P7" s="666">
        <v>0.11</v>
      </c>
      <c r="Q7" s="332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46</v>
      </c>
      <c r="E8" s="227" t="s">
        <v>52</v>
      </c>
      <c r="F8" s="743">
        <v>200</v>
      </c>
      <c r="G8" s="178"/>
      <c r="H8" s="249">
        <v>0</v>
      </c>
      <c r="I8" s="15">
        <v>0</v>
      </c>
      <c r="J8" s="41">
        <v>7.27</v>
      </c>
      <c r="K8" s="269">
        <v>28.73</v>
      </c>
      <c r="L8" s="249">
        <v>0</v>
      </c>
      <c r="M8" s="15">
        <v>0</v>
      </c>
      <c r="N8" s="15">
        <v>0</v>
      </c>
      <c r="O8" s="15">
        <v>0</v>
      </c>
      <c r="P8" s="18">
        <v>0</v>
      </c>
      <c r="Q8" s="249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65"/>
      <c r="C9" s="153" t="s">
        <v>164</v>
      </c>
      <c r="D9" s="188" t="s">
        <v>18</v>
      </c>
      <c r="E9" s="227" t="s">
        <v>165</v>
      </c>
      <c r="F9" s="295">
        <v>100</v>
      </c>
      <c r="G9" s="178"/>
      <c r="H9" s="249">
        <v>0</v>
      </c>
      <c r="I9" s="15">
        <v>0</v>
      </c>
      <c r="J9" s="41">
        <v>15</v>
      </c>
      <c r="K9" s="269">
        <v>60</v>
      </c>
      <c r="L9" s="249"/>
      <c r="M9" s="15"/>
      <c r="N9" s="15"/>
      <c r="O9" s="15"/>
      <c r="P9" s="18"/>
      <c r="Q9" s="249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612">
        <v>119</v>
      </c>
      <c r="D10" s="481" t="s">
        <v>55</v>
      </c>
      <c r="E10" s="137" t="s">
        <v>42</v>
      </c>
      <c r="F10" s="140">
        <v>30</v>
      </c>
      <c r="G10" s="456"/>
      <c r="H10" s="288">
        <v>2.2799999999999998</v>
      </c>
      <c r="I10" s="20">
        <v>0.24</v>
      </c>
      <c r="J10" s="46">
        <v>14.76</v>
      </c>
      <c r="K10" s="431">
        <v>70.5</v>
      </c>
      <c r="L10" s="288">
        <v>0.03</v>
      </c>
      <c r="M10" s="20">
        <v>0.01</v>
      </c>
      <c r="N10" s="20">
        <v>0</v>
      </c>
      <c r="O10" s="20">
        <v>0</v>
      </c>
      <c r="P10" s="21">
        <v>0</v>
      </c>
      <c r="Q10" s="28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89">
        <v>120</v>
      </c>
      <c r="D11" s="481" t="s">
        <v>47</v>
      </c>
      <c r="E11" s="137" t="s">
        <v>13</v>
      </c>
      <c r="F11" s="140">
        <v>30</v>
      </c>
      <c r="G11" s="456"/>
      <c r="H11" s="288">
        <v>1.98</v>
      </c>
      <c r="I11" s="20">
        <v>0.36</v>
      </c>
      <c r="J11" s="46">
        <v>12.06</v>
      </c>
      <c r="K11" s="431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89"/>
      <c r="D12" s="481"/>
      <c r="E12" s="164" t="s">
        <v>20</v>
      </c>
      <c r="F12" s="282">
        <f>SUM(F6:F11)</f>
        <v>660</v>
      </c>
      <c r="G12" s="284"/>
      <c r="H12" s="210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84">
        <f>SUM(K6:K11)</f>
        <v>532.98</v>
      </c>
      <c r="L12" s="210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0">
        <f t="shared" si="0"/>
        <v>0.11</v>
      </c>
      <c r="Q12" s="210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89"/>
      <c r="D13" s="481"/>
      <c r="E13" s="484" t="s">
        <v>21</v>
      </c>
      <c r="F13" s="140"/>
      <c r="G13" s="220"/>
      <c r="H13" s="256"/>
      <c r="I13" s="160"/>
      <c r="J13" s="161"/>
      <c r="K13" s="337">
        <f>K12/23.5</f>
        <v>22.68</v>
      </c>
      <c r="L13" s="256"/>
      <c r="M13" s="160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7</v>
      </c>
      <c r="B14" s="144"/>
      <c r="C14" s="408">
        <v>135</v>
      </c>
      <c r="D14" s="390" t="s">
        <v>19</v>
      </c>
      <c r="E14" s="186" t="s">
        <v>158</v>
      </c>
      <c r="F14" s="162">
        <v>60</v>
      </c>
      <c r="G14" s="721"/>
      <c r="H14" s="468">
        <v>1.2</v>
      </c>
      <c r="I14" s="388">
        <v>5.4</v>
      </c>
      <c r="J14" s="469">
        <v>5.16</v>
      </c>
      <c r="K14" s="203">
        <v>73.2</v>
      </c>
      <c r="L14" s="468">
        <v>0.01</v>
      </c>
      <c r="M14" s="387">
        <v>0.03</v>
      </c>
      <c r="N14" s="388">
        <v>4.2</v>
      </c>
      <c r="O14" s="388">
        <v>90</v>
      </c>
      <c r="P14" s="389">
        <v>0</v>
      </c>
      <c r="Q14" s="468">
        <v>24.6</v>
      </c>
      <c r="R14" s="388">
        <v>40.200000000000003</v>
      </c>
      <c r="S14" s="388">
        <v>21</v>
      </c>
      <c r="T14" s="388">
        <v>4.2</v>
      </c>
      <c r="U14" s="388">
        <v>189</v>
      </c>
      <c r="V14" s="388">
        <v>0</v>
      </c>
      <c r="W14" s="388">
        <v>0</v>
      </c>
      <c r="X14" s="469">
        <v>0</v>
      </c>
    </row>
    <row r="15" spans="1:24" s="16" customFormat="1" ht="26.5" customHeight="1" x14ac:dyDescent="0.35">
      <c r="A15" s="111"/>
      <c r="B15" s="141"/>
      <c r="C15" s="141" t="s">
        <v>185</v>
      </c>
      <c r="D15" s="482" t="s">
        <v>9</v>
      </c>
      <c r="E15" s="400" t="s">
        <v>179</v>
      </c>
      <c r="F15" s="683">
        <v>200</v>
      </c>
      <c r="G15" s="105"/>
      <c r="H15" s="250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50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81" t="s">
        <v>10</v>
      </c>
      <c r="E16" s="166" t="s">
        <v>98</v>
      </c>
      <c r="F16" s="236">
        <v>90</v>
      </c>
      <c r="G16" s="106"/>
      <c r="H16" s="250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50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80" t="s">
        <v>87</v>
      </c>
      <c r="E17" s="157" t="s">
        <v>43</v>
      </c>
      <c r="F17" s="139">
        <v>150</v>
      </c>
      <c r="G17" s="135"/>
      <c r="H17" s="288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8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18</v>
      </c>
      <c r="E18" s="183" t="s">
        <v>17</v>
      </c>
      <c r="F18" s="644">
        <v>200</v>
      </c>
      <c r="G18" s="595"/>
      <c r="H18" s="249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9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80" t="s">
        <v>55</v>
      </c>
      <c r="E19" s="157" t="s">
        <v>42</v>
      </c>
      <c r="F19" s="139">
        <v>30</v>
      </c>
      <c r="G19" s="135"/>
      <c r="H19" s="249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80" t="s">
        <v>47</v>
      </c>
      <c r="E20" s="157" t="s">
        <v>47</v>
      </c>
      <c r="F20" s="139">
        <v>25</v>
      </c>
      <c r="G20" s="135"/>
      <c r="H20" s="249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9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94"/>
      <c r="E21" s="164" t="s">
        <v>20</v>
      </c>
      <c r="F21" s="204">
        <f>SUM(F14:F20)</f>
        <v>755</v>
      </c>
      <c r="G21" s="272"/>
      <c r="H21" s="211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1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95"/>
      <c r="E22" s="165" t="s">
        <v>21</v>
      </c>
      <c r="F22" s="143"/>
      <c r="G22" s="216"/>
      <c r="H22" s="212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2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A24" s="394"/>
      <c r="B24" s="294"/>
      <c r="C24" s="291"/>
      <c r="D24" s="291"/>
      <c r="E24" s="292"/>
      <c r="F24" s="293"/>
      <c r="G24" s="291"/>
      <c r="H24" s="291"/>
      <c r="I24" s="291"/>
      <c r="J24" s="291"/>
    </row>
    <row r="25" spans="1:24" ht="18" x14ac:dyDescent="0.35">
      <c r="A25" s="11"/>
      <c r="B25" s="359"/>
      <c r="C25" s="359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9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95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5"/>
      <c r="C4" s="821" t="s">
        <v>39</v>
      </c>
      <c r="D4" s="262"/>
      <c r="E4" s="841"/>
      <c r="F4" s="690"/>
      <c r="G4" s="691"/>
      <c r="H4" s="864" t="s">
        <v>22</v>
      </c>
      <c r="I4" s="865"/>
      <c r="J4" s="866"/>
      <c r="K4" s="761" t="s">
        <v>23</v>
      </c>
      <c r="L4" s="1001" t="s">
        <v>24</v>
      </c>
      <c r="M4" s="1002"/>
      <c r="N4" s="1003"/>
      <c r="O4" s="1003"/>
      <c r="P4" s="1007"/>
      <c r="Q4" s="1015" t="s">
        <v>25</v>
      </c>
      <c r="R4" s="1016"/>
      <c r="S4" s="1016"/>
      <c r="T4" s="1016"/>
      <c r="U4" s="1016"/>
      <c r="V4" s="1016"/>
      <c r="W4" s="1016"/>
      <c r="X4" s="1017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2" t="s">
        <v>41</v>
      </c>
      <c r="E5" s="825" t="s">
        <v>38</v>
      </c>
      <c r="F5" s="104" t="s">
        <v>26</v>
      </c>
      <c r="G5" s="110" t="s">
        <v>37</v>
      </c>
      <c r="H5" s="869" t="s">
        <v>27</v>
      </c>
      <c r="I5" s="512" t="s">
        <v>28</v>
      </c>
      <c r="J5" s="870" t="s">
        <v>29</v>
      </c>
      <c r="K5" s="775" t="s">
        <v>30</v>
      </c>
      <c r="L5" s="535" t="s">
        <v>31</v>
      </c>
      <c r="M5" s="535" t="s">
        <v>119</v>
      </c>
      <c r="N5" s="535" t="s">
        <v>32</v>
      </c>
      <c r="O5" s="597" t="s">
        <v>120</v>
      </c>
      <c r="P5" s="817" t="s">
        <v>121</v>
      </c>
      <c r="Q5" s="535" t="s">
        <v>33</v>
      </c>
      <c r="R5" s="535" t="s">
        <v>34</v>
      </c>
      <c r="S5" s="535" t="s">
        <v>35</v>
      </c>
      <c r="T5" s="535" t="s">
        <v>36</v>
      </c>
      <c r="U5" s="535" t="s">
        <v>122</v>
      </c>
      <c r="V5" s="535" t="s">
        <v>123</v>
      </c>
      <c r="W5" s="535" t="s">
        <v>124</v>
      </c>
      <c r="X5" s="817" t="s">
        <v>125</v>
      </c>
    </row>
    <row r="6" spans="1:24" s="16" customFormat="1" ht="26.5" customHeight="1" x14ac:dyDescent="0.35">
      <c r="A6" s="149" t="s">
        <v>6</v>
      </c>
      <c r="B6" s="937" t="s">
        <v>74</v>
      </c>
      <c r="C6" s="872">
        <v>324</v>
      </c>
      <c r="D6" s="871" t="s">
        <v>19</v>
      </c>
      <c r="E6" s="599" t="s">
        <v>189</v>
      </c>
      <c r="F6" s="600">
        <v>60</v>
      </c>
      <c r="G6" s="601"/>
      <c r="H6" s="602">
        <v>1.1599999999999999</v>
      </c>
      <c r="I6" s="603">
        <v>3.65</v>
      </c>
      <c r="J6" s="606">
        <v>2.2799999999999998</v>
      </c>
      <c r="K6" s="819">
        <v>48.38</v>
      </c>
      <c r="L6" s="602">
        <v>0.03</v>
      </c>
      <c r="M6" s="603">
        <v>0.04</v>
      </c>
      <c r="N6" s="603">
        <v>14.45</v>
      </c>
      <c r="O6" s="604">
        <v>40</v>
      </c>
      <c r="P6" s="605">
        <v>0</v>
      </c>
      <c r="Q6" s="602">
        <v>18.690000000000001</v>
      </c>
      <c r="R6" s="603">
        <v>24.74</v>
      </c>
      <c r="S6" s="603">
        <v>11.31</v>
      </c>
      <c r="T6" s="603">
        <v>0.44</v>
      </c>
      <c r="U6" s="603">
        <v>75.569999999999993</v>
      </c>
      <c r="V6" s="603">
        <v>5.5999999999999995E-4</v>
      </c>
      <c r="W6" s="603">
        <v>1.2999999999999999E-4</v>
      </c>
      <c r="X6" s="606">
        <v>0.01</v>
      </c>
    </row>
    <row r="7" spans="1:24" s="16" customFormat="1" ht="26.5" customHeight="1" x14ac:dyDescent="0.35">
      <c r="A7" s="149"/>
      <c r="B7" s="192" t="s">
        <v>76</v>
      </c>
      <c r="C7" s="615">
        <v>29</v>
      </c>
      <c r="D7" s="786" t="s">
        <v>19</v>
      </c>
      <c r="E7" s="316" t="s">
        <v>180</v>
      </c>
      <c r="F7" s="724">
        <v>60</v>
      </c>
      <c r="G7" s="195"/>
      <c r="H7" s="251">
        <v>0.66</v>
      </c>
      <c r="I7" s="67">
        <v>0.12</v>
      </c>
      <c r="J7" s="116">
        <v>2.2799999999999998</v>
      </c>
      <c r="K7" s="411">
        <v>14.4</v>
      </c>
      <c r="L7" s="251">
        <v>0.04</v>
      </c>
      <c r="M7" s="67">
        <v>0.02</v>
      </c>
      <c r="N7" s="67">
        <v>15</v>
      </c>
      <c r="O7" s="67">
        <v>80</v>
      </c>
      <c r="P7" s="517">
        <v>0</v>
      </c>
      <c r="Q7" s="251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74</v>
      </c>
      <c r="C8" s="191">
        <v>331</v>
      </c>
      <c r="D8" s="938" t="s">
        <v>90</v>
      </c>
      <c r="E8" s="168" t="s">
        <v>198</v>
      </c>
      <c r="F8" s="173">
        <v>110</v>
      </c>
      <c r="G8" s="716"/>
      <c r="H8" s="320">
        <v>17.989999999999998</v>
      </c>
      <c r="I8" s="62">
        <v>14.98</v>
      </c>
      <c r="J8" s="118">
        <v>12.23</v>
      </c>
      <c r="K8" s="561">
        <v>256.89</v>
      </c>
      <c r="L8" s="320">
        <v>0.09</v>
      </c>
      <c r="M8" s="62">
        <v>0.15</v>
      </c>
      <c r="N8" s="62">
        <v>3.74</v>
      </c>
      <c r="O8" s="62">
        <v>40</v>
      </c>
      <c r="P8" s="118">
        <v>0.02</v>
      </c>
      <c r="Q8" s="320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76</v>
      </c>
      <c r="C9" s="192">
        <v>89</v>
      </c>
      <c r="D9" s="939" t="s">
        <v>10</v>
      </c>
      <c r="E9" s="170" t="s">
        <v>91</v>
      </c>
      <c r="F9" s="174">
        <v>90</v>
      </c>
      <c r="G9" s="714"/>
      <c r="H9" s="426">
        <v>18.13</v>
      </c>
      <c r="I9" s="80">
        <v>17.05</v>
      </c>
      <c r="J9" s="487">
        <v>3.69</v>
      </c>
      <c r="K9" s="547">
        <v>240.96</v>
      </c>
      <c r="L9" s="426">
        <v>0.06</v>
      </c>
      <c r="M9" s="80">
        <v>0.13</v>
      </c>
      <c r="N9" s="80">
        <v>1.06</v>
      </c>
      <c r="O9" s="80">
        <v>0</v>
      </c>
      <c r="P9" s="487">
        <v>0</v>
      </c>
      <c r="Q9" s="426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27">
        <v>0.06</v>
      </c>
    </row>
    <row r="10" spans="1:24" s="36" customFormat="1" ht="26.5" customHeight="1" x14ac:dyDescent="0.35">
      <c r="A10" s="149"/>
      <c r="B10" s="140"/>
      <c r="C10" s="589">
        <v>52</v>
      </c>
      <c r="D10" s="608" t="s">
        <v>64</v>
      </c>
      <c r="E10" s="166" t="s">
        <v>138</v>
      </c>
      <c r="F10" s="810">
        <v>150</v>
      </c>
      <c r="G10" s="177"/>
      <c r="H10" s="288">
        <v>3.31</v>
      </c>
      <c r="I10" s="20">
        <v>5.56</v>
      </c>
      <c r="J10" s="46">
        <v>25.99</v>
      </c>
      <c r="K10" s="287">
        <v>167.07</v>
      </c>
      <c r="L10" s="288">
        <v>0.15</v>
      </c>
      <c r="M10" s="20">
        <v>0.1</v>
      </c>
      <c r="N10" s="20">
        <v>14</v>
      </c>
      <c r="O10" s="20">
        <v>20</v>
      </c>
      <c r="P10" s="21">
        <v>0.08</v>
      </c>
      <c r="Q10" s="288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84" t="s">
        <v>18</v>
      </c>
      <c r="E11" s="765" t="s">
        <v>194</v>
      </c>
      <c r="F11" s="800">
        <v>200</v>
      </c>
      <c r="G11" s="176"/>
      <c r="H11" s="249">
        <v>0</v>
      </c>
      <c r="I11" s="15">
        <v>0</v>
      </c>
      <c r="J11" s="18">
        <v>14.4</v>
      </c>
      <c r="K11" s="669">
        <v>58.4</v>
      </c>
      <c r="L11" s="249">
        <v>0.1</v>
      </c>
      <c r="M11" s="15">
        <v>0.1</v>
      </c>
      <c r="N11" s="15">
        <v>3</v>
      </c>
      <c r="O11" s="15">
        <v>79.2</v>
      </c>
      <c r="P11" s="18">
        <v>0.96</v>
      </c>
      <c r="Q11" s="249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77" t="s">
        <v>14</v>
      </c>
      <c r="E12" s="157" t="s">
        <v>55</v>
      </c>
      <c r="F12" s="135">
        <v>30</v>
      </c>
      <c r="G12" s="803"/>
      <c r="H12" s="249">
        <v>2.2799999999999998</v>
      </c>
      <c r="I12" s="15">
        <v>0.24</v>
      </c>
      <c r="J12" s="18">
        <v>14.76</v>
      </c>
      <c r="K12" s="670">
        <v>70.5</v>
      </c>
      <c r="L12" s="288">
        <v>0.03</v>
      </c>
      <c r="M12" s="20">
        <v>0.01</v>
      </c>
      <c r="N12" s="20">
        <v>0</v>
      </c>
      <c r="O12" s="20">
        <v>0</v>
      </c>
      <c r="P12" s="21">
        <v>0</v>
      </c>
      <c r="Q12" s="288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77" t="s">
        <v>15</v>
      </c>
      <c r="E13" s="157" t="s">
        <v>47</v>
      </c>
      <c r="F13" s="135">
        <v>20</v>
      </c>
      <c r="G13" s="803"/>
      <c r="H13" s="249">
        <v>1.32</v>
      </c>
      <c r="I13" s="15">
        <v>0.24</v>
      </c>
      <c r="J13" s="18">
        <v>8.0399999999999991</v>
      </c>
      <c r="K13" s="670">
        <v>39.6</v>
      </c>
      <c r="L13" s="288">
        <v>0.03</v>
      </c>
      <c r="M13" s="20">
        <v>0.02</v>
      </c>
      <c r="N13" s="20">
        <v>0</v>
      </c>
      <c r="O13" s="20">
        <v>0</v>
      </c>
      <c r="P13" s="21">
        <v>0</v>
      </c>
      <c r="Q13" s="288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74</v>
      </c>
      <c r="C14" s="191"/>
      <c r="D14" s="938"/>
      <c r="E14" s="437" t="s">
        <v>20</v>
      </c>
      <c r="F14" s="485">
        <f>F6+F8+F10+F11+F12+F13</f>
        <v>570</v>
      </c>
      <c r="G14" s="558"/>
      <c r="H14" s="209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95">
        <f t="shared" si="0"/>
        <v>640.84</v>
      </c>
      <c r="L14" s="209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9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76</v>
      </c>
      <c r="C15" s="192"/>
      <c r="D15" s="939"/>
      <c r="E15" s="442" t="s">
        <v>20</v>
      </c>
      <c r="F15" s="473">
        <f>F7+F9+F10+F11+F12+F13</f>
        <v>550</v>
      </c>
      <c r="G15" s="309"/>
      <c r="H15" s="321">
        <f t="shared" ref="H15:X15" si="1">H7+H9+H10+H11+H12+H13</f>
        <v>25.7</v>
      </c>
      <c r="I15" s="57">
        <f t="shared" si="1"/>
        <v>23.209999999999997</v>
      </c>
      <c r="J15" s="827">
        <f t="shared" si="1"/>
        <v>69.16</v>
      </c>
      <c r="K15" s="309">
        <f t="shared" si="1"/>
        <v>590.92999999999995</v>
      </c>
      <c r="L15" s="321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27">
        <f t="shared" si="1"/>
        <v>1.04</v>
      </c>
      <c r="Q15" s="321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74</v>
      </c>
      <c r="C16" s="191"/>
      <c r="D16" s="938"/>
      <c r="E16" s="486" t="s">
        <v>21</v>
      </c>
      <c r="F16" s="173"/>
      <c r="G16" s="716"/>
      <c r="H16" s="320"/>
      <c r="I16" s="62"/>
      <c r="J16" s="118"/>
      <c r="K16" s="940">
        <f>K14/23.5</f>
        <v>27.269787234042553</v>
      </c>
      <c r="L16" s="320"/>
      <c r="M16" s="62"/>
      <c r="N16" s="62"/>
      <c r="O16" s="62"/>
      <c r="P16" s="118"/>
      <c r="Q16" s="320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76</v>
      </c>
      <c r="C17" s="194"/>
      <c r="D17" s="941"/>
      <c r="E17" s="447" t="s">
        <v>21</v>
      </c>
      <c r="F17" s="175"/>
      <c r="G17" s="719"/>
      <c r="H17" s="322"/>
      <c r="I17" s="171"/>
      <c r="J17" s="196"/>
      <c r="K17" s="942">
        <f>K15/23.5</f>
        <v>25.145957446808509</v>
      </c>
      <c r="L17" s="322"/>
      <c r="M17" s="171"/>
      <c r="N17" s="171"/>
      <c r="O17" s="171"/>
      <c r="P17" s="196"/>
      <c r="Q17" s="322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7</v>
      </c>
      <c r="B18" s="229"/>
      <c r="C18" s="162">
        <v>24</v>
      </c>
      <c r="D18" s="698" t="s">
        <v>19</v>
      </c>
      <c r="E18" s="403" t="s">
        <v>113</v>
      </c>
      <c r="F18" s="557">
        <v>150</v>
      </c>
      <c r="G18" s="559"/>
      <c r="H18" s="271">
        <v>0.6</v>
      </c>
      <c r="I18" s="37">
        <v>0.6</v>
      </c>
      <c r="J18" s="48">
        <v>14.7</v>
      </c>
      <c r="K18" s="501">
        <v>70.5</v>
      </c>
      <c r="L18" s="271">
        <v>0.05</v>
      </c>
      <c r="M18" s="37">
        <v>0.03</v>
      </c>
      <c r="N18" s="37">
        <v>15</v>
      </c>
      <c r="O18" s="37">
        <v>0</v>
      </c>
      <c r="P18" s="48">
        <v>0</v>
      </c>
      <c r="Q18" s="271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0">
        <v>0.01</v>
      </c>
    </row>
    <row r="19" spans="1:24" s="16" customFormat="1" ht="26.5" customHeight="1" x14ac:dyDescent="0.35">
      <c r="A19" s="111"/>
      <c r="B19" s="141"/>
      <c r="C19" s="176">
        <v>34</v>
      </c>
      <c r="D19" s="398" t="s">
        <v>9</v>
      </c>
      <c r="E19" s="400" t="s">
        <v>77</v>
      </c>
      <c r="F19" s="749">
        <v>200</v>
      </c>
      <c r="G19" s="176"/>
      <c r="H19" s="250">
        <v>9.19</v>
      </c>
      <c r="I19" s="13">
        <v>5.64</v>
      </c>
      <c r="J19" s="23">
        <v>13.63</v>
      </c>
      <c r="K19" s="303">
        <v>141.18</v>
      </c>
      <c r="L19" s="260">
        <v>0.16</v>
      </c>
      <c r="M19" s="81">
        <v>0.08</v>
      </c>
      <c r="N19" s="81">
        <v>2.73</v>
      </c>
      <c r="O19" s="81">
        <v>110</v>
      </c>
      <c r="P19" s="82">
        <v>0</v>
      </c>
      <c r="Q19" s="260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8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37" t="s">
        <v>10</v>
      </c>
      <c r="E20" s="552" t="s">
        <v>126</v>
      </c>
      <c r="F20" s="558">
        <v>90</v>
      </c>
      <c r="G20" s="558"/>
      <c r="H20" s="320">
        <v>20.170000000000002</v>
      </c>
      <c r="I20" s="62">
        <v>20.309999999999999</v>
      </c>
      <c r="J20" s="118">
        <v>2.09</v>
      </c>
      <c r="K20" s="561">
        <v>274</v>
      </c>
      <c r="L20" s="320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20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65" t="s">
        <v>10</v>
      </c>
      <c r="E21" s="734" t="s">
        <v>144</v>
      </c>
      <c r="F21" s="581">
        <v>95</v>
      </c>
      <c r="G21" s="195"/>
      <c r="H21" s="348">
        <v>24.87</v>
      </c>
      <c r="I21" s="58">
        <v>21.09</v>
      </c>
      <c r="J21" s="59">
        <v>0.72</v>
      </c>
      <c r="K21" s="562">
        <v>290.5</v>
      </c>
      <c r="L21" s="348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8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399" t="s">
        <v>87</v>
      </c>
      <c r="E22" s="157" t="s">
        <v>54</v>
      </c>
      <c r="F22" s="135">
        <v>150</v>
      </c>
      <c r="G22" s="178"/>
      <c r="H22" s="392">
        <v>6.76</v>
      </c>
      <c r="I22" s="97">
        <v>3.93</v>
      </c>
      <c r="J22" s="98">
        <v>41.29</v>
      </c>
      <c r="K22" s="563">
        <v>227.48</v>
      </c>
      <c r="L22" s="250">
        <v>0.08</v>
      </c>
      <c r="M22" s="13">
        <v>0.03</v>
      </c>
      <c r="N22" s="13">
        <v>0</v>
      </c>
      <c r="O22" s="13">
        <v>10</v>
      </c>
      <c r="P22" s="23">
        <v>0.06</v>
      </c>
      <c r="Q22" s="250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1">
        <v>216</v>
      </c>
      <c r="D23" s="188" t="s">
        <v>18</v>
      </c>
      <c r="E23" s="227" t="s">
        <v>132</v>
      </c>
      <c r="F23" s="139">
        <v>200</v>
      </c>
      <c r="G23" s="700"/>
      <c r="H23" s="249">
        <v>0.25</v>
      </c>
      <c r="I23" s="15">
        <v>0</v>
      </c>
      <c r="J23" s="41">
        <v>12.73</v>
      </c>
      <c r="K23" s="200">
        <v>51.3</v>
      </c>
      <c r="L23" s="288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8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14</v>
      </c>
      <c r="E24" s="188" t="s">
        <v>55</v>
      </c>
      <c r="F24" s="193">
        <v>20</v>
      </c>
      <c r="G24" s="135"/>
      <c r="H24" s="249">
        <v>1.52</v>
      </c>
      <c r="I24" s="15">
        <v>0.16</v>
      </c>
      <c r="J24" s="41">
        <v>9.84</v>
      </c>
      <c r="K24" s="269">
        <v>47</v>
      </c>
      <c r="L24" s="249">
        <v>0.02</v>
      </c>
      <c r="M24" s="17">
        <v>0.01</v>
      </c>
      <c r="N24" s="15">
        <v>0</v>
      </c>
      <c r="O24" s="15">
        <v>0</v>
      </c>
      <c r="P24" s="41">
        <v>0</v>
      </c>
      <c r="Q24" s="249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95" t="s">
        <v>15</v>
      </c>
      <c r="E25" s="157" t="s">
        <v>47</v>
      </c>
      <c r="F25" s="177">
        <v>20</v>
      </c>
      <c r="G25" s="177"/>
      <c r="H25" s="288">
        <v>1.32</v>
      </c>
      <c r="I25" s="20">
        <v>0.24</v>
      </c>
      <c r="J25" s="21">
        <v>8.0399999999999991</v>
      </c>
      <c r="K25" s="463">
        <v>39.6</v>
      </c>
      <c r="L25" s="288">
        <v>0.03</v>
      </c>
      <c r="M25" s="20">
        <v>0.02</v>
      </c>
      <c r="N25" s="20">
        <v>0</v>
      </c>
      <c r="O25" s="20">
        <v>0</v>
      </c>
      <c r="P25" s="21">
        <v>0</v>
      </c>
      <c r="Q25" s="288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33"/>
      <c r="D26" s="718"/>
      <c r="E26" s="437" t="s">
        <v>20</v>
      </c>
      <c r="F26" s="445">
        <f t="shared" ref="F26:X26" si="2">F18+F19+F20+F22+F23+F24+F25</f>
        <v>830</v>
      </c>
      <c r="G26" s="560"/>
      <c r="H26" s="209">
        <f t="shared" si="2"/>
        <v>39.81</v>
      </c>
      <c r="I26" s="22">
        <f t="shared" si="2"/>
        <v>30.879999999999995</v>
      </c>
      <c r="J26" s="117">
        <f t="shared" si="2"/>
        <v>102.32</v>
      </c>
      <c r="K26" s="495">
        <f t="shared" si="2"/>
        <v>851.06</v>
      </c>
      <c r="L26" s="209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9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7"/>
      <c r="C27" s="553"/>
      <c r="D27" s="717"/>
      <c r="E27" s="554" t="s">
        <v>20</v>
      </c>
      <c r="F27" s="497">
        <f t="shared" ref="F27:X27" si="3">F18+F19+F21+F22+F23+F24+F25</f>
        <v>835</v>
      </c>
      <c r="G27" s="496"/>
      <c r="H27" s="321">
        <f t="shared" si="3"/>
        <v>44.51</v>
      </c>
      <c r="I27" s="57">
        <f t="shared" si="3"/>
        <v>31.659999999999997</v>
      </c>
      <c r="J27" s="827">
        <f t="shared" si="3"/>
        <v>100.95000000000002</v>
      </c>
      <c r="K27" s="309">
        <f t="shared" si="3"/>
        <v>867.56</v>
      </c>
      <c r="L27" s="321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27">
        <f t="shared" si="3"/>
        <v>0.11</v>
      </c>
      <c r="Q27" s="321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6"/>
      <c r="C28" s="533"/>
      <c r="D28" s="718"/>
      <c r="E28" s="486" t="s">
        <v>21</v>
      </c>
      <c r="F28" s="445"/>
      <c r="G28" s="533"/>
      <c r="H28" s="209"/>
      <c r="I28" s="22"/>
      <c r="J28" s="117"/>
      <c r="K28" s="564">
        <f>K26/23.5</f>
        <v>36.215319148936167</v>
      </c>
      <c r="L28" s="209"/>
      <c r="M28" s="22"/>
      <c r="N28" s="22"/>
      <c r="O28" s="22"/>
      <c r="P28" s="117"/>
      <c r="Q28" s="209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55"/>
      <c r="D29" s="754"/>
      <c r="E29" s="447" t="s">
        <v>21</v>
      </c>
      <c r="F29" s="175"/>
      <c r="G29" s="556"/>
      <c r="H29" s="449"/>
      <c r="I29" s="450"/>
      <c r="J29" s="500"/>
      <c r="K29" s="565">
        <f>K27/23.5</f>
        <v>36.917446808510633</v>
      </c>
      <c r="L29" s="449"/>
      <c r="M29" s="450"/>
      <c r="N29" s="450"/>
      <c r="O29" s="450"/>
      <c r="P29" s="500"/>
      <c r="Q29" s="449"/>
      <c r="R29" s="450"/>
      <c r="S29" s="450"/>
      <c r="T29" s="450"/>
      <c r="U29" s="450"/>
      <c r="V29" s="450"/>
      <c r="W29" s="450"/>
      <c r="X29" s="451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84" t="s">
        <v>66</v>
      </c>
      <c r="B31" s="901"/>
      <c r="C31" s="685"/>
      <c r="D31" s="686"/>
      <c r="E31" s="25"/>
      <c r="F31" s="26"/>
      <c r="G31" s="11"/>
      <c r="H31" s="9"/>
      <c r="I31" s="11"/>
      <c r="J31" s="11"/>
    </row>
    <row r="32" spans="1:24" ht="18" x14ac:dyDescent="0.35">
      <c r="A32" s="687" t="s">
        <v>67</v>
      </c>
      <c r="B32" s="897"/>
      <c r="C32" s="688"/>
      <c r="D32" s="688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0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6"/>
      <c r="C4" s="691" t="s">
        <v>39</v>
      </c>
      <c r="D4" s="759"/>
      <c r="E4" s="760"/>
      <c r="F4" s="691"/>
      <c r="G4" s="691"/>
      <c r="H4" s="855" t="s">
        <v>22</v>
      </c>
      <c r="I4" s="856"/>
      <c r="J4" s="857"/>
      <c r="K4" s="761" t="s">
        <v>23</v>
      </c>
      <c r="L4" s="1008" t="s">
        <v>24</v>
      </c>
      <c r="M4" s="1009"/>
      <c r="N4" s="1009"/>
      <c r="O4" s="1009"/>
      <c r="P4" s="1010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28.5" customHeight="1" thickBot="1" x14ac:dyDescent="0.4">
      <c r="A5" s="148" t="s">
        <v>0</v>
      </c>
      <c r="B5" s="873"/>
      <c r="C5" s="110" t="s">
        <v>40</v>
      </c>
      <c r="D5" s="409" t="s">
        <v>41</v>
      </c>
      <c r="E5" s="110" t="s">
        <v>38</v>
      </c>
      <c r="F5" s="110" t="s">
        <v>26</v>
      </c>
      <c r="G5" s="110" t="s">
        <v>37</v>
      </c>
      <c r="H5" s="104" t="s">
        <v>27</v>
      </c>
      <c r="I5" s="512" t="s">
        <v>28</v>
      </c>
      <c r="J5" s="104" t="s">
        <v>29</v>
      </c>
      <c r="K5" s="775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26.5" customHeight="1" x14ac:dyDescent="0.35">
      <c r="A6" s="111" t="s">
        <v>6</v>
      </c>
      <c r="B6" s="144"/>
      <c r="C6" s="594">
        <v>24</v>
      </c>
      <c r="D6" s="403" t="s">
        <v>19</v>
      </c>
      <c r="E6" s="698" t="s">
        <v>117</v>
      </c>
      <c r="F6" s="144">
        <v>150</v>
      </c>
      <c r="G6" s="698"/>
      <c r="H6" s="279">
        <v>0.6</v>
      </c>
      <c r="I6" s="39">
        <v>0.6</v>
      </c>
      <c r="J6" s="42">
        <v>14.7</v>
      </c>
      <c r="K6" s="545">
        <v>70.5</v>
      </c>
      <c r="L6" s="271">
        <v>0.05</v>
      </c>
      <c r="M6" s="47">
        <v>0.03</v>
      </c>
      <c r="N6" s="37">
        <v>15</v>
      </c>
      <c r="O6" s="37">
        <v>0</v>
      </c>
      <c r="P6" s="230">
        <v>0</v>
      </c>
      <c r="Q6" s="271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36" customFormat="1" ht="39.75" customHeight="1" x14ac:dyDescent="0.35">
      <c r="A7" s="149"/>
      <c r="B7" s="140"/>
      <c r="C7" s="140">
        <v>197</v>
      </c>
      <c r="D7" s="595" t="s">
        <v>19</v>
      </c>
      <c r="E7" s="227" t="s">
        <v>181</v>
      </c>
      <c r="F7" s="609">
        <v>50</v>
      </c>
      <c r="G7" s="267"/>
      <c r="H7" s="249">
        <v>4.84</v>
      </c>
      <c r="I7" s="15">
        <v>4.43</v>
      </c>
      <c r="J7" s="18">
        <v>9.8699999999999992</v>
      </c>
      <c r="K7" s="203">
        <v>99.54</v>
      </c>
      <c r="L7" s="462">
        <v>0.03</v>
      </c>
      <c r="M7" s="249">
        <v>0.05</v>
      </c>
      <c r="N7" s="15">
        <v>1.54</v>
      </c>
      <c r="O7" s="15">
        <v>40</v>
      </c>
      <c r="P7" s="18">
        <v>0.14000000000000001</v>
      </c>
      <c r="Q7" s="249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89">
        <v>69</v>
      </c>
      <c r="D8" s="158" t="s">
        <v>62</v>
      </c>
      <c r="E8" s="299" t="s">
        <v>174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69">
        <v>342.12</v>
      </c>
      <c r="L8" s="249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9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5</v>
      </c>
      <c r="E9" s="157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69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612"/>
      <c r="D11" s="220"/>
      <c r="E11" s="164" t="s">
        <v>20</v>
      </c>
      <c r="F11" s="282">
        <f>F6+F7+F8+F9+F10</f>
        <v>570</v>
      </c>
      <c r="G11" s="726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43">
        <f t="shared" si="0"/>
        <v>594.82000000000005</v>
      </c>
      <c r="L11" s="288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81"/>
      <c r="D12" s="404"/>
      <c r="E12" s="165" t="s">
        <v>21</v>
      </c>
      <c r="F12" s="143"/>
      <c r="G12" s="489"/>
      <c r="H12" s="217"/>
      <c r="I12" s="160"/>
      <c r="J12" s="231"/>
      <c r="K12" s="944">
        <f>K11/23.5</f>
        <v>25.311489361702129</v>
      </c>
      <c r="L12" s="256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228"/>
      <c r="C13" s="594">
        <v>133</v>
      </c>
      <c r="D13" s="403" t="s">
        <v>19</v>
      </c>
      <c r="E13" s="698" t="s">
        <v>143</v>
      </c>
      <c r="F13" s="557">
        <v>60</v>
      </c>
      <c r="G13" s="764"/>
      <c r="H13" s="279">
        <v>1.24</v>
      </c>
      <c r="I13" s="39">
        <v>0.21</v>
      </c>
      <c r="J13" s="40">
        <v>6.12</v>
      </c>
      <c r="K13" s="331">
        <v>31.32</v>
      </c>
      <c r="L13" s="300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300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89">
        <v>35</v>
      </c>
      <c r="D14" s="214" t="s">
        <v>97</v>
      </c>
      <c r="E14" s="166" t="s">
        <v>94</v>
      </c>
      <c r="F14" s="236">
        <v>200</v>
      </c>
      <c r="G14" s="177"/>
      <c r="H14" s="250">
        <v>4.91</v>
      </c>
      <c r="I14" s="13">
        <v>9.9600000000000009</v>
      </c>
      <c r="J14" s="43">
        <v>9.02</v>
      </c>
      <c r="K14" s="107">
        <v>146.41</v>
      </c>
      <c r="L14" s="249">
        <v>0.04</v>
      </c>
      <c r="M14" s="15">
        <v>0.03</v>
      </c>
      <c r="N14" s="15">
        <v>0.75</v>
      </c>
      <c r="O14" s="15">
        <v>120</v>
      </c>
      <c r="P14" s="18">
        <v>0</v>
      </c>
      <c r="Q14" s="249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89">
        <v>148</v>
      </c>
      <c r="D15" s="158" t="s">
        <v>10</v>
      </c>
      <c r="E15" s="187" t="s">
        <v>137</v>
      </c>
      <c r="F15" s="236">
        <v>90</v>
      </c>
      <c r="G15" s="177"/>
      <c r="H15" s="288">
        <v>19.52</v>
      </c>
      <c r="I15" s="20">
        <v>10.17</v>
      </c>
      <c r="J15" s="46">
        <v>5.89</v>
      </c>
      <c r="K15" s="287">
        <v>193.12</v>
      </c>
      <c r="L15" s="249">
        <v>0.11</v>
      </c>
      <c r="M15" s="17">
        <v>0.16</v>
      </c>
      <c r="N15" s="15">
        <v>1.57</v>
      </c>
      <c r="O15" s="15">
        <v>300</v>
      </c>
      <c r="P15" s="41">
        <v>0.44</v>
      </c>
      <c r="Q15" s="249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74</v>
      </c>
      <c r="C16" s="523">
        <v>50</v>
      </c>
      <c r="D16" s="184" t="s">
        <v>64</v>
      </c>
      <c r="E16" s="537" t="s">
        <v>95</v>
      </c>
      <c r="F16" s="191">
        <v>150</v>
      </c>
      <c r="G16" s="558"/>
      <c r="H16" s="567">
        <v>3.28</v>
      </c>
      <c r="I16" s="538">
        <v>7.81</v>
      </c>
      <c r="J16" s="568">
        <v>21.57</v>
      </c>
      <c r="K16" s="569">
        <v>170.22</v>
      </c>
      <c r="L16" s="320">
        <v>0.13</v>
      </c>
      <c r="M16" s="62">
        <v>0.11</v>
      </c>
      <c r="N16" s="62">
        <v>11.16</v>
      </c>
      <c r="O16" s="62">
        <v>50</v>
      </c>
      <c r="P16" s="118">
        <v>0.15</v>
      </c>
      <c r="Q16" s="320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76</v>
      </c>
      <c r="C17" s="982">
        <v>51</v>
      </c>
      <c r="D17" s="983" t="s">
        <v>64</v>
      </c>
      <c r="E17" s="984" t="s">
        <v>155</v>
      </c>
      <c r="F17" s="985">
        <v>150</v>
      </c>
      <c r="G17" s="986"/>
      <c r="H17" s="987">
        <v>3.33</v>
      </c>
      <c r="I17" s="988">
        <v>3.81</v>
      </c>
      <c r="J17" s="989">
        <v>26.04</v>
      </c>
      <c r="K17" s="990">
        <v>151.12</v>
      </c>
      <c r="L17" s="987">
        <v>0.15</v>
      </c>
      <c r="M17" s="988">
        <v>0.1</v>
      </c>
      <c r="N17" s="988">
        <v>14.03</v>
      </c>
      <c r="O17" s="988">
        <v>20</v>
      </c>
      <c r="P17" s="989">
        <v>0.06</v>
      </c>
      <c r="Q17" s="987">
        <v>20.11</v>
      </c>
      <c r="R17" s="988">
        <v>90.58</v>
      </c>
      <c r="S17" s="988">
        <v>35.68</v>
      </c>
      <c r="T17" s="988">
        <v>1.45</v>
      </c>
      <c r="U17" s="988">
        <v>830.41</v>
      </c>
      <c r="V17" s="988">
        <v>8.0000000000000002E-3</v>
      </c>
      <c r="W17" s="988">
        <v>1E-3</v>
      </c>
      <c r="X17" s="991">
        <v>0.05</v>
      </c>
    </row>
    <row r="18" spans="1:24" s="16" customFormat="1" ht="33.75" customHeight="1" x14ac:dyDescent="0.35">
      <c r="A18" s="113"/>
      <c r="B18" s="139"/>
      <c r="C18" s="589">
        <v>107</v>
      </c>
      <c r="D18" s="214" t="s">
        <v>18</v>
      </c>
      <c r="E18" s="166" t="s">
        <v>96</v>
      </c>
      <c r="F18" s="236">
        <v>200</v>
      </c>
      <c r="G18" s="608"/>
      <c r="H18" s="249">
        <v>0.6</v>
      </c>
      <c r="I18" s="15">
        <v>0.2</v>
      </c>
      <c r="J18" s="41">
        <v>23.6</v>
      </c>
      <c r="K18" s="269">
        <v>104</v>
      </c>
      <c r="L18" s="249">
        <v>0.02</v>
      </c>
      <c r="M18" s="15">
        <v>0.02</v>
      </c>
      <c r="N18" s="15">
        <v>171</v>
      </c>
      <c r="O18" s="15">
        <v>20</v>
      </c>
      <c r="P18" s="18">
        <v>0</v>
      </c>
      <c r="Q18" s="249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14</v>
      </c>
      <c r="E19" s="157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7">
        <v>0.01</v>
      </c>
      <c r="N19" s="15">
        <v>0</v>
      </c>
      <c r="O19" s="15">
        <v>0</v>
      </c>
      <c r="P19" s="41">
        <v>0</v>
      </c>
      <c r="Q19" s="249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15</v>
      </c>
      <c r="E20" s="157" t="s">
        <v>47</v>
      </c>
      <c r="F20" s="177">
        <v>20</v>
      </c>
      <c r="G20" s="177"/>
      <c r="H20" s="288">
        <v>1.32</v>
      </c>
      <c r="I20" s="20">
        <v>0.24</v>
      </c>
      <c r="J20" s="21">
        <v>8.0399999999999991</v>
      </c>
      <c r="K20" s="463">
        <v>39.6</v>
      </c>
      <c r="L20" s="288">
        <v>0.03</v>
      </c>
      <c r="M20" s="20">
        <v>0.02</v>
      </c>
      <c r="N20" s="20">
        <v>0</v>
      </c>
      <c r="O20" s="20">
        <v>0</v>
      </c>
      <c r="P20" s="21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74</v>
      </c>
      <c r="C21" s="539"/>
      <c r="D21" s="791"/>
      <c r="E21" s="437" t="s">
        <v>20</v>
      </c>
      <c r="F21" s="444">
        <f>F13+F14+F15+F16+F18+F19+F20</f>
        <v>740</v>
      </c>
      <c r="G21" s="560"/>
      <c r="H21" s="209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45">
        <f t="shared" si="1"/>
        <v>731.67000000000007</v>
      </c>
      <c r="L21" s="209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9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76</v>
      </c>
      <c r="C22" s="616"/>
      <c r="D22" s="790"/>
      <c r="E22" s="554" t="s">
        <v>20</v>
      </c>
      <c r="F22" s="307">
        <f>F13+F14+F15+F17+F18+F19+F20</f>
        <v>740</v>
      </c>
      <c r="G22" s="496"/>
      <c r="H22" s="321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97">
        <f t="shared" si="2"/>
        <v>712.57</v>
      </c>
      <c r="L22" s="321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27">
        <f t="shared" si="2"/>
        <v>0.5</v>
      </c>
      <c r="Q22" s="321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74</v>
      </c>
      <c r="C23" s="539"/>
      <c r="D23" s="791"/>
      <c r="E23" s="486" t="s">
        <v>21</v>
      </c>
      <c r="F23" s="444"/>
      <c r="G23" s="533"/>
      <c r="H23" s="209"/>
      <c r="I23" s="22"/>
      <c r="J23" s="64"/>
      <c r="K23" s="570">
        <f>K21/23.5</f>
        <v>31.13489361702128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76</v>
      </c>
      <c r="C24" s="835"/>
      <c r="D24" s="752"/>
      <c r="E24" s="447" t="s">
        <v>21</v>
      </c>
      <c r="F24" s="194"/>
      <c r="G24" s="556"/>
      <c r="H24" s="449"/>
      <c r="I24" s="450"/>
      <c r="J24" s="451"/>
      <c r="K24" s="452">
        <f>K22/23.5</f>
        <v>30.32212765957447</v>
      </c>
      <c r="L24" s="449"/>
      <c r="M24" s="450"/>
      <c r="N24" s="450"/>
      <c r="O24" s="450"/>
      <c r="P24" s="500"/>
      <c r="Q24" s="449"/>
      <c r="R24" s="450"/>
      <c r="S24" s="450"/>
      <c r="T24" s="450"/>
      <c r="U24" s="450"/>
      <c r="V24" s="450"/>
      <c r="W24" s="450"/>
      <c r="X24" s="451"/>
    </row>
    <row r="25" spans="1:24" x14ac:dyDescent="0.35">
      <c r="A25" s="2"/>
      <c r="C25" s="222"/>
      <c r="D25" s="28"/>
      <c r="E25" s="28"/>
      <c r="F25" s="28"/>
      <c r="G25" s="223"/>
      <c r="H25" s="224"/>
      <c r="I25" s="223"/>
      <c r="J25" s="28"/>
      <c r="K25" s="225"/>
      <c r="L25" s="28"/>
      <c r="M25" s="28"/>
      <c r="N25" s="28"/>
      <c r="O25" s="226"/>
      <c r="P25" s="226"/>
      <c r="Q25" s="226"/>
      <c r="R25" s="226"/>
      <c r="S25" s="226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84" t="s">
        <v>66</v>
      </c>
      <c r="B27" s="901"/>
      <c r="C27" s="685"/>
      <c r="D27" s="686"/>
      <c r="E27" s="25"/>
      <c r="F27" s="26"/>
      <c r="G27" s="11"/>
      <c r="H27" s="11"/>
      <c r="I27" s="11"/>
      <c r="J27" s="11"/>
    </row>
    <row r="28" spans="1:24" ht="18" x14ac:dyDescent="0.35">
      <c r="A28" s="687" t="s">
        <v>67</v>
      </c>
      <c r="B28" s="897"/>
      <c r="C28" s="688"/>
      <c r="D28" s="688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9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95"/>
      <c r="C2" s="241"/>
      <c r="D2" s="241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5"/>
      <c r="C4" s="689" t="s">
        <v>39</v>
      </c>
      <c r="D4" s="240"/>
      <c r="E4" s="741"/>
      <c r="F4" s="689"/>
      <c r="G4" s="691"/>
      <c r="H4" s="855" t="s">
        <v>22</v>
      </c>
      <c r="I4" s="856"/>
      <c r="J4" s="857"/>
      <c r="K4" s="797" t="s">
        <v>23</v>
      </c>
      <c r="L4" s="1004" t="s">
        <v>24</v>
      </c>
      <c r="M4" s="1005"/>
      <c r="N4" s="1023"/>
      <c r="O4" s="1023"/>
      <c r="P4" s="1024"/>
      <c r="Q4" s="1004" t="s">
        <v>25</v>
      </c>
      <c r="R4" s="1005"/>
      <c r="S4" s="1005"/>
      <c r="T4" s="1005"/>
      <c r="U4" s="1005"/>
      <c r="V4" s="1005"/>
      <c r="W4" s="1005"/>
      <c r="X4" s="1006"/>
    </row>
    <row r="5" spans="1:24" s="16" customFormat="1" ht="28.5" customHeight="1" thickBot="1" x14ac:dyDescent="0.4">
      <c r="A5" s="148" t="s">
        <v>0</v>
      </c>
      <c r="B5" s="110"/>
      <c r="C5" s="133" t="s">
        <v>40</v>
      </c>
      <c r="D5" s="315" t="s">
        <v>41</v>
      </c>
      <c r="E5" s="522" t="s">
        <v>38</v>
      </c>
      <c r="F5" s="133" t="s">
        <v>26</v>
      </c>
      <c r="G5" s="110" t="s">
        <v>37</v>
      </c>
      <c r="H5" s="522" t="s">
        <v>27</v>
      </c>
      <c r="I5" s="512" t="s">
        <v>28</v>
      </c>
      <c r="J5" s="522" t="s">
        <v>29</v>
      </c>
      <c r="K5" s="798" t="s">
        <v>30</v>
      </c>
      <c r="L5" s="133" t="s">
        <v>31</v>
      </c>
      <c r="M5" s="512" t="s">
        <v>119</v>
      </c>
      <c r="N5" s="104" t="s">
        <v>32</v>
      </c>
      <c r="O5" s="874" t="s">
        <v>120</v>
      </c>
      <c r="P5" s="825" t="s">
        <v>121</v>
      </c>
      <c r="Q5" s="133" t="s">
        <v>33</v>
      </c>
      <c r="R5" s="512" t="s">
        <v>34</v>
      </c>
      <c r="S5" s="104" t="s">
        <v>35</v>
      </c>
      <c r="T5" s="512" t="s">
        <v>36</v>
      </c>
      <c r="U5" s="104" t="s">
        <v>122</v>
      </c>
      <c r="V5" s="512" t="s">
        <v>123</v>
      </c>
      <c r="W5" s="104" t="s">
        <v>124</v>
      </c>
      <c r="X5" s="512" t="s">
        <v>125</v>
      </c>
    </row>
    <row r="6" spans="1:24" s="16" customFormat="1" ht="26.5" customHeight="1" x14ac:dyDescent="0.35">
      <c r="A6" s="111" t="s">
        <v>6</v>
      </c>
      <c r="B6" s="162"/>
      <c r="C6" s="280">
        <v>1</v>
      </c>
      <c r="D6" s="137" t="s">
        <v>19</v>
      </c>
      <c r="E6" s="774" t="s">
        <v>12</v>
      </c>
      <c r="F6" s="428">
        <v>15</v>
      </c>
      <c r="G6" s="229"/>
      <c r="H6" s="352">
        <v>3.48</v>
      </c>
      <c r="I6" s="49">
        <v>4.43</v>
      </c>
      <c r="J6" s="50">
        <v>0</v>
      </c>
      <c r="K6" s="431">
        <v>54.6</v>
      </c>
      <c r="L6" s="468">
        <v>0.01</v>
      </c>
      <c r="M6" s="388">
        <v>0.05</v>
      </c>
      <c r="N6" s="388">
        <v>0.1</v>
      </c>
      <c r="O6" s="388">
        <v>40</v>
      </c>
      <c r="P6" s="389">
        <v>0.14000000000000001</v>
      </c>
      <c r="Q6" s="468">
        <v>132</v>
      </c>
      <c r="R6" s="388">
        <v>75</v>
      </c>
      <c r="S6" s="388">
        <v>5.25</v>
      </c>
      <c r="T6" s="388">
        <v>0.15</v>
      </c>
      <c r="U6" s="388">
        <v>13.2</v>
      </c>
      <c r="V6" s="388">
        <v>0</v>
      </c>
      <c r="W6" s="388">
        <v>0</v>
      </c>
      <c r="X6" s="469">
        <v>0</v>
      </c>
    </row>
    <row r="7" spans="1:24" s="16" customFormat="1" ht="26.5" customHeight="1" x14ac:dyDescent="0.35">
      <c r="A7" s="111"/>
      <c r="B7" s="632" t="s">
        <v>74</v>
      </c>
      <c r="C7" s="173">
        <v>259</v>
      </c>
      <c r="D7" s="537" t="s">
        <v>10</v>
      </c>
      <c r="E7" s="373" t="s">
        <v>187</v>
      </c>
      <c r="F7" s="723">
        <v>105</v>
      </c>
      <c r="G7" s="574"/>
      <c r="H7" s="625">
        <v>12.38</v>
      </c>
      <c r="I7" s="434">
        <v>10.59</v>
      </c>
      <c r="J7" s="435">
        <v>16.84</v>
      </c>
      <c r="K7" s="436">
        <v>167.46</v>
      </c>
      <c r="L7" s="433">
        <v>0.04</v>
      </c>
      <c r="M7" s="434">
        <v>0.05</v>
      </c>
      <c r="N7" s="434">
        <v>2.88</v>
      </c>
      <c r="O7" s="434">
        <v>70</v>
      </c>
      <c r="P7" s="498">
        <v>0.02</v>
      </c>
      <c r="Q7" s="433">
        <v>12.7</v>
      </c>
      <c r="R7" s="434">
        <v>145.38999999999999</v>
      </c>
      <c r="S7" s="638">
        <v>71.95</v>
      </c>
      <c r="T7" s="434">
        <v>1.22</v>
      </c>
      <c r="U7" s="434" t="s">
        <v>183</v>
      </c>
      <c r="V7" s="434">
        <v>6.0000000000000001E-3</v>
      </c>
      <c r="W7" s="434">
        <v>7.0000000000000001E-3</v>
      </c>
      <c r="X7" s="435">
        <v>0.1</v>
      </c>
    </row>
    <row r="8" spans="1:24" s="36" customFormat="1" ht="26.5" customHeight="1" x14ac:dyDescent="0.35">
      <c r="A8" s="149"/>
      <c r="B8" s="192" t="s">
        <v>76</v>
      </c>
      <c r="C8" s="195">
        <v>177</v>
      </c>
      <c r="D8" s="170" t="s">
        <v>10</v>
      </c>
      <c r="E8" s="170" t="s">
        <v>100</v>
      </c>
      <c r="F8" s="174">
        <v>90</v>
      </c>
      <c r="G8" s="192"/>
      <c r="H8" s="252">
        <v>15.77</v>
      </c>
      <c r="I8" s="58">
        <v>13.36</v>
      </c>
      <c r="J8" s="75">
        <v>1.61</v>
      </c>
      <c r="K8" s="346">
        <v>190.47</v>
      </c>
      <c r="L8" s="348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8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80">
        <v>64</v>
      </c>
      <c r="D9" s="137" t="s">
        <v>49</v>
      </c>
      <c r="E9" s="374" t="s">
        <v>72</v>
      </c>
      <c r="F9" s="712">
        <v>150</v>
      </c>
      <c r="G9" s="236"/>
      <c r="H9" s="219">
        <v>6.76</v>
      </c>
      <c r="I9" s="81">
        <v>3.93</v>
      </c>
      <c r="J9" s="218">
        <v>41.29</v>
      </c>
      <c r="K9" s="391">
        <v>227.48</v>
      </c>
      <c r="L9" s="260">
        <v>0.08</v>
      </c>
      <c r="M9" s="81">
        <v>0.03</v>
      </c>
      <c r="N9" s="81">
        <v>0</v>
      </c>
      <c r="O9" s="81">
        <v>10</v>
      </c>
      <c r="P9" s="82">
        <v>0.06</v>
      </c>
      <c r="Q9" s="260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18</v>
      </c>
      <c r="E10" s="227" t="s">
        <v>17</v>
      </c>
      <c r="F10" s="295">
        <v>200</v>
      </c>
      <c r="G10" s="193"/>
      <c r="H10" s="17">
        <v>0.37</v>
      </c>
      <c r="I10" s="15">
        <v>0</v>
      </c>
      <c r="J10" s="41">
        <v>14.85</v>
      </c>
      <c r="K10" s="270">
        <v>59.48</v>
      </c>
      <c r="L10" s="249">
        <v>0</v>
      </c>
      <c r="M10" s="15">
        <v>0</v>
      </c>
      <c r="N10" s="15">
        <v>0</v>
      </c>
      <c r="O10" s="15">
        <v>0</v>
      </c>
      <c r="P10" s="18">
        <v>0</v>
      </c>
      <c r="Q10" s="249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14</v>
      </c>
      <c r="E11" s="158" t="s">
        <v>55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31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80">
        <v>120</v>
      </c>
      <c r="D12" s="137" t="s">
        <v>15</v>
      </c>
      <c r="E12" s="158" t="s">
        <v>47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31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74</v>
      </c>
      <c r="C13" s="173"/>
      <c r="D13" s="168"/>
      <c r="E13" s="437" t="s">
        <v>20</v>
      </c>
      <c r="F13" s="485">
        <f>F6+F7+F9+F10+F11+F12</f>
        <v>515</v>
      </c>
      <c r="G13" s="308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85">
        <f t="shared" si="0"/>
        <v>607.37</v>
      </c>
      <c r="L13" s="209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9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76</v>
      </c>
      <c r="C14" s="540"/>
      <c r="D14" s="578"/>
      <c r="E14" s="442" t="s">
        <v>20</v>
      </c>
      <c r="F14" s="497">
        <f>F6+F8+F9+F10+F11+F12</f>
        <v>500</v>
      </c>
      <c r="G14" s="307"/>
      <c r="H14" s="598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97">
        <f t="shared" si="1"/>
        <v>630.38</v>
      </c>
      <c r="L14" s="321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27">
        <f t="shared" si="1"/>
        <v>0.21000000000000002</v>
      </c>
      <c r="Q14" s="321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74</v>
      </c>
      <c r="C15" s="524"/>
      <c r="D15" s="575"/>
      <c r="E15" s="437" t="s">
        <v>21</v>
      </c>
      <c r="F15" s="445"/>
      <c r="G15" s="444"/>
      <c r="H15" s="53"/>
      <c r="I15" s="22"/>
      <c r="J15" s="64"/>
      <c r="K15" s="570">
        <f>K13/23.5</f>
        <v>25.845531914893616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76</v>
      </c>
      <c r="C16" s="556"/>
      <c r="D16" s="181"/>
      <c r="E16" s="447" t="s">
        <v>21</v>
      </c>
      <c r="F16" s="175"/>
      <c r="G16" s="194"/>
      <c r="H16" s="630"/>
      <c r="I16" s="171"/>
      <c r="J16" s="172"/>
      <c r="K16" s="412">
        <f>K14/23.5</f>
        <v>26.824680851063828</v>
      </c>
      <c r="L16" s="322"/>
      <c r="M16" s="171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7</v>
      </c>
      <c r="B17" s="162"/>
      <c r="C17" s="144">
        <v>25</v>
      </c>
      <c r="D17" s="432" t="s">
        <v>19</v>
      </c>
      <c r="E17" s="626" t="s">
        <v>50</v>
      </c>
      <c r="F17" s="369">
        <v>150</v>
      </c>
      <c r="G17" s="799"/>
      <c r="H17" s="47">
        <v>0.6</v>
      </c>
      <c r="I17" s="37">
        <v>0.45</v>
      </c>
      <c r="J17" s="230">
        <v>15.45</v>
      </c>
      <c r="K17" s="331">
        <v>70.5</v>
      </c>
      <c r="L17" s="271">
        <v>0.03</v>
      </c>
      <c r="M17" s="37">
        <v>0.05</v>
      </c>
      <c r="N17" s="37">
        <v>7.5</v>
      </c>
      <c r="O17" s="37">
        <v>0</v>
      </c>
      <c r="P17" s="48">
        <v>0</v>
      </c>
      <c r="Q17" s="279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74</v>
      </c>
      <c r="C18" s="523">
        <v>330</v>
      </c>
      <c r="D18" s="168" t="s">
        <v>195</v>
      </c>
      <c r="E18" s="573" t="s">
        <v>196</v>
      </c>
      <c r="F18" s="679">
        <v>210</v>
      </c>
      <c r="G18" s="679"/>
      <c r="H18" s="433">
        <v>10.47</v>
      </c>
      <c r="I18" s="434">
        <v>12.98</v>
      </c>
      <c r="J18" s="435">
        <v>19.149999999999999</v>
      </c>
      <c r="K18" s="436">
        <v>236.13</v>
      </c>
      <c r="L18" s="320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20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76</v>
      </c>
      <c r="C19" s="615">
        <v>37</v>
      </c>
      <c r="D19" s="542" t="s">
        <v>9</v>
      </c>
      <c r="E19" s="316" t="s">
        <v>106</v>
      </c>
      <c r="F19" s="572">
        <v>200</v>
      </c>
      <c r="G19" s="465"/>
      <c r="H19" s="348">
        <v>5.78</v>
      </c>
      <c r="I19" s="58">
        <v>5.5</v>
      </c>
      <c r="J19" s="75">
        <v>10.8</v>
      </c>
      <c r="K19" s="253">
        <v>115.7</v>
      </c>
      <c r="L19" s="348">
        <v>7.0000000000000007E-2</v>
      </c>
      <c r="M19" s="252">
        <v>7.0000000000000007E-2</v>
      </c>
      <c r="N19" s="58">
        <v>5.69</v>
      </c>
      <c r="O19" s="58">
        <v>110</v>
      </c>
      <c r="P19" s="75">
        <v>0</v>
      </c>
      <c r="Q19" s="348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6" t="s">
        <v>10</v>
      </c>
      <c r="E20" s="765" t="s">
        <v>91</v>
      </c>
      <c r="F20" s="800">
        <v>90</v>
      </c>
      <c r="G20" s="683"/>
      <c r="H20" s="77">
        <v>18.13</v>
      </c>
      <c r="I20" s="13">
        <v>17.05</v>
      </c>
      <c r="J20" s="43">
        <v>3.69</v>
      </c>
      <c r="K20" s="107">
        <v>240.96</v>
      </c>
      <c r="L20" s="392">
        <v>0.06</v>
      </c>
      <c r="M20" s="96">
        <v>0.13</v>
      </c>
      <c r="N20" s="97">
        <v>1.06</v>
      </c>
      <c r="O20" s="97">
        <v>0</v>
      </c>
      <c r="P20" s="98">
        <v>0</v>
      </c>
      <c r="Q20" s="392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64</v>
      </c>
      <c r="E21" s="220" t="s">
        <v>99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7">
        <v>191.49</v>
      </c>
      <c r="L21" s="288">
        <v>0.03</v>
      </c>
      <c r="M21" s="20">
        <v>0.02</v>
      </c>
      <c r="N21" s="20">
        <v>0</v>
      </c>
      <c r="O21" s="20">
        <v>20</v>
      </c>
      <c r="P21" s="21">
        <v>0.09</v>
      </c>
      <c r="Q21" s="288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6" t="s">
        <v>18</v>
      </c>
      <c r="E22" s="682" t="s">
        <v>69</v>
      </c>
      <c r="F22" s="800">
        <v>200</v>
      </c>
      <c r="G22" s="683"/>
      <c r="H22" s="249">
        <v>0.64</v>
      </c>
      <c r="I22" s="15">
        <v>0.25</v>
      </c>
      <c r="J22" s="41">
        <v>16.059999999999999</v>
      </c>
      <c r="K22" s="269">
        <v>79.849999999999994</v>
      </c>
      <c r="L22" s="249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91">
        <v>119</v>
      </c>
      <c r="D23" s="137" t="s">
        <v>55</v>
      </c>
      <c r="E23" s="220" t="s">
        <v>55</v>
      </c>
      <c r="F23" s="193">
        <v>20</v>
      </c>
      <c r="G23" s="135"/>
      <c r="H23" s="249">
        <v>1.52</v>
      </c>
      <c r="I23" s="15">
        <v>0.16</v>
      </c>
      <c r="J23" s="41">
        <v>9.84</v>
      </c>
      <c r="K23" s="269">
        <v>47</v>
      </c>
      <c r="L23" s="249">
        <v>0.02</v>
      </c>
      <c r="M23" s="17">
        <v>0.01</v>
      </c>
      <c r="N23" s="15">
        <v>0</v>
      </c>
      <c r="O23" s="15">
        <v>0</v>
      </c>
      <c r="P23" s="41">
        <v>0</v>
      </c>
      <c r="Q23" s="249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91">
        <v>120</v>
      </c>
      <c r="D24" s="137" t="s">
        <v>47</v>
      </c>
      <c r="E24" s="220" t="s">
        <v>47</v>
      </c>
      <c r="F24" s="177">
        <v>20</v>
      </c>
      <c r="G24" s="177"/>
      <c r="H24" s="288">
        <v>1.32</v>
      </c>
      <c r="I24" s="20">
        <v>0.24</v>
      </c>
      <c r="J24" s="21">
        <v>8.0399999999999991</v>
      </c>
      <c r="K24" s="463">
        <v>39.6</v>
      </c>
      <c r="L24" s="288">
        <v>0.03</v>
      </c>
      <c r="M24" s="20">
        <v>0.02</v>
      </c>
      <c r="N24" s="20">
        <v>0</v>
      </c>
      <c r="O24" s="20">
        <v>0</v>
      </c>
      <c r="P24" s="21">
        <v>0</v>
      </c>
      <c r="Q24" s="288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74</v>
      </c>
      <c r="C25" s="524"/>
      <c r="D25" s="575"/>
      <c r="E25" s="576" t="s">
        <v>20</v>
      </c>
      <c r="F25" s="560">
        <f>F17+F18+F20+F21+F22+F23+F24</f>
        <v>840</v>
      </c>
      <c r="G25" s="444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45">
        <f t="shared" si="2"/>
        <v>905.53000000000009</v>
      </c>
      <c r="L25" s="209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9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7" t="s">
        <v>76</v>
      </c>
      <c r="C26" s="540"/>
      <c r="D26" s="578"/>
      <c r="E26" s="579" t="s">
        <v>20</v>
      </c>
      <c r="F26" s="496">
        <f>F17+F19+F20+F21+F22+F23+F24</f>
        <v>830</v>
      </c>
      <c r="G26" s="307"/>
      <c r="H26" s="598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97">
        <f t="shared" si="3"/>
        <v>785.1</v>
      </c>
      <c r="L26" s="321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27">
        <f t="shared" si="3"/>
        <v>0.09</v>
      </c>
      <c r="Q26" s="321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6" t="s">
        <v>74</v>
      </c>
      <c r="C27" s="524"/>
      <c r="D27" s="575"/>
      <c r="E27" s="577" t="s">
        <v>21</v>
      </c>
      <c r="F27" s="560"/>
      <c r="G27" s="444"/>
      <c r="H27" s="53"/>
      <c r="I27" s="22"/>
      <c r="J27" s="64"/>
      <c r="K27" s="530">
        <f>K25/23.5</f>
        <v>38.533191489361705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76</v>
      </c>
      <c r="C28" s="175"/>
      <c r="D28" s="194"/>
      <c r="E28" s="580" t="s">
        <v>21</v>
      </c>
      <c r="F28" s="556"/>
      <c r="G28" s="194"/>
      <c r="H28" s="516"/>
      <c r="I28" s="450"/>
      <c r="J28" s="451"/>
      <c r="K28" s="585">
        <f>K26/23.5</f>
        <v>33.408510638297876</v>
      </c>
      <c r="L28" s="449"/>
      <c r="M28" s="450"/>
      <c r="N28" s="450"/>
      <c r="O28" s="450"/>
      <c r="P28" s="500"/>
      <c r="Q28" s="449"/>
      <c r="R28" s="450"/>
      <c r="S28" s="450"/>
      <c r="T28" s="450"/>
      <c r="U28" s="450"/>
      <c r="V28" s="450"/>
      <c r="W28" s="450"/>
      <c r="X28" s="451"/>
    </row>
    <row r="29" spans="1:24" ht="15.5" x14ac:dyDescent="0.35">
      <c r="A29" s="9"/>
      <c r="B29" s="889"/>
      <c r="C29" s="238"/>
      <c r="D29" s="238"/>
      <c r="E29" s="28"/>
      <c r="F29" s="28"/>
      <c r="G29" s="28"/>
      <c r="H29" s="224"/>
      <c r="I29" s="223"/>
      <c r="J29" s="28"/>
      <c r="K29" s="225"/>
      <c r="L29" s="28"/>
      <c r="M29" s="28"/>
      <c r="N29" s="28"/>
      <c r="O29" s="226"/>
      <c r="P29" s="226"/>
      <c r="Q29" s="226"/>
      <c r="R29" s="226"/>
      <c r="S29" s="226"/>
    </row>
    <row r="30" spans="1:24" x14ac:dyDescent="0.35">
      <c r="L30" s="513"/>
    </row>
    <row r="31" spans="1:24" x14ac:dyDescent="0.35">
      <c r="A31" s="684" t="s">
        <v>66</v>
      </c>
      <c r="B31" s="901"/>
      <c r="C31" s="685"/>
      <c r="D31" s="686"/>
    </row>
    <row r="32" spans="1:24" x14ac:dyDescent="0.35">
      <c r="A32" s="687" t="s">
        <v>67</v>
      </c>
      <c r="B32" s="897"/>
      <c r="C32" s="688"/>
      <c r="D32" s="68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96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95"/>
      <c r="C2" s="241"/>
      <c r="D2" s="243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5"/>
      <c r="C4" s="690" t="s">
        <v>39</v>
      </c>
      <c r="D4" s="262"/>
      <c r="E4" s="741"/>
      <c r="F4" s="691"/>
      <c r="G4" s="690"/>
      <c r="H4" s="864" t="s">
        <v>22</v>
      </c>
      <c r="I4" s="865"/>
      <c r="J4" s="866"/>
      <c r="K4" s="696" t="s">
        <v>23</v>
      </c>
      <c r="L4" s="1008" t="s">
        <v>24</v>
      </c>
      <c r="M4" s="1009"/>
      <c r="N4" s="1025"/>
      <c r="O4" s="1025"/>
      <c r="P4" s="1026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47" thickBot="1" x14ac:dyDescent="0.4">
      <c r="A5" s="148" t="s">
        <v>0</v>
      </c>
      <c r="B5" s="110"/>
      <c r="C5" s="104" t="s">
        <v>40</v>
      </c>
      <c r="D5" s="742" t="s">
        <v>41</v>
      </c>
      <c r="E5" s="522" t="s">
        <v>38</v>
      </c>
      <c r="F5" s="110" t="s">
        <v>26</v>
      </c>
      <c r="G5" s="104" t="s">
        <v>37</v>
      </c>
      <c r="H5" s="869" t="s">
        <v>27</v>
      </c>
      <c r="I5" s="512" t="s">
        <v>28</v>
      </c>
      <c r="J5" s="870" t="s">
        <v>29</v>
      </c>
      <c r="K5" s="801" t="s">
        <v>30</v>
      </c>
      <c r="L5" s="868" t="s">
        <v>31</v>
      </c>
      <c r="M5" s="869" t="s">
        <v>119</v>
      </c>
      <c r="N5" s="512" t="s">
        <v>32</v>
      </c>
      <c r="O5" s="875" t="s">
        <v>120</v>
      </c>
      <c r="P5" s="512" t="s">
        <v>121</v>
      </c>
      <c r="Q5" s="522" t="s">
        <v>33</v>
      </c>
      <c r="R5" s="110" t="s">
        <v>34</v>
      </c>
      <c r="S5" s="522" t="s">
        <v>35</v>
      </c>
      <c r="T5" s="110" t="s">
        <v>36</v>
      </c>
      <c r="U5" s="868" t="s">
        <v>122</v>
      </c>
      <c r="V5" s="868" t="s">
        <v>123</v>
      </c>
      <c r="W5" s="868" t="s">
        <v>124</v>
      </c>
      <c r="X5" s="265" t="s">
        <v>125</v>
      </c>
    </row>
    <row r="6" spans="1:24" s="16" customFormat="1" ht="23.25" customHeight="1" x14ac:dyDescent="0.35">
      <c r="A6" s="593"/>
      <c r="B6" s="845"/>
      <c r="C6" s="594">
        <v>25</v>
      </c>
      <c r="D6" s="698" t="s">
        <v>19</v>
      </c>
      <c r="E6" s="353" t="s">
        <v>50</v>
      </c>
      <c r="F6" s="369">
        <v>150</v>
      </c>
      <c r="G6" s="557"/>
      <c r="H6" s="279">
        <v>0.6</v>
      </c>
      <c r="I6" s="39">
        <v>0.45</v>
      </c>
      <c r="J6" s="42">
        <v>15.45</v>
      </c>
      <c r="K6" s="501">
        <v>70.5</v>
      </c>
      <c r="L6" s="279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6</v>
      </c>
      <c r="B7" s="139"/>
      <c r="C7" s="154">
        <v>86</v>
      </c>
      <c r="D7" s="748" t="s">
        <v>62</v>
      </c>
      <c r="E7" s="682" t="s">
        <v>80</v>
      </c>
      <c r="F7" s="683">
        <v>240</v>
      </c>
      <c r="G7" s="105"/>
      <c r="H7" s="249">
        <v>20.149999999999999</v>
      </c>
      <c r="I7" s="15">
        <v>19.079999999999998</v>
      </c>
      <c r="J7" s="41">
        <v>24.59</v>
      </c>
      <c r="K7" s="269">
        <v>350.62</v>
      </c>
      <c r="L7" s="249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89">
        <v>159</v>
      </c>
      <c r="D8" s="595" t="s">
        <v>46</v>
      </c>
      <c r="E8" s="227" t="s">
        <v>133</v>
      </c>
      <c r="F8" s="945">
        <v>200</v>
      </c>
      <c r="G8" s="135"/>
      <c r="H8" s="249">
        <v>0</v>
      </c>
      <c r="I8" s="15">
        <v>0</v>
      </c>
      <c r="J8" s="18">
        <v>17.88</v>
      </c>
      <c r="K8" s="669">
        <v>69.66</v>
      </c>
      <c r="L8" s="249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95" t="s">
        <v>15</v>
      </c>
      <c r="E9" s="157" t="s">
        <v>47</v>
      </c>
      <c r="F9" s="153">
        <v>20</v>
      </c>
      <c r="G9" s="700"/>
      <c r="H9" s="249">
        <v>1.32</v>
      </c>
      <c r="I9" s="15">
        <v>0.24</v>
      </c>
      <c r="J9" s="18">
        <v>8.0399999999999991</v>
      </c>
      <c r="K9" s="670">
        <v>39.6</v>
      </c>
      <c r="L9" s="288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612">
        <v>119</v>
      </c>
      <c r="D10" s="137" t="s">
        <v>55</v>
      </c>
      <c r="E10" s="220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89"/>
      <c r="D11" s="608"/>
      <c r="E11" s="164" t="s">
        <v>20</v>
      </c>
      <c r="F11" s="611">
        <f>F6+F7+F8+F9+F10</f>
        <v>630</v>
      </c>
      <c r="G11" s="946"/>
      <c r="H11" s="288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46">
        <f t="shared" si="0"/>
        <v>577.38</v>
      </c>
      <c r="L11" s="288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81"/>
      <c r="D12" s="947"/>
      <c r="E12" s="484" t="s">
        <v>21</v>
      </c>
      <c r="F12" s="281"/>
      <c r="G12" s="508"/>
      <c r="H12" s="256"/>
      <c r="I12" s="160"/>
      <c r="J12" s="231"/>
      <c r="K12" s="944">
        <f>K11/23.5</f>
        <v>24.569361702127658</v>
      </c>
      <c r="L12" s="277"/>
      <c r="M12" s="278"/>
      <c r="N12" s="278"/>
      <c r="O12" s="278"/>
      <c r="P12" s="502"/>
      <c r="Q12" s="217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162"/>
      <c r="C13" s="162">
        <v>28</v>
      </c>
      <c r="D13" s="721" t="s">
        <v>19</v>
      </c>
      <c r="E13" s="876" t="s">
        <v>141</v>
      </c>
      <c r="F13" s="747">
        <v>60</v>
      </c>
      <c r="G13" s="550"/>
      <c r="H13" s="279">
        <v>0.48</v>
      </c>
      <c r="I13" s="39">
        <v>0.6</v>
      </c>
      <c r="J13" s="40">
        <v>1.56</v>
      </c>
      <c r="K13" s="331">
        <v>8.4</v>
      </c>
      <c r="L13" s="823">
        <v>0.02</v>
      </c>
      <c r="M13" s="350">
        <v>0.02</v>
      </c>
      <c r="N13" s="49">
        <v>6</v>
      </c>
      <c r="O13" s="49">
        <v>10</v>
      </c>
      <c r="P13" s="50">
        <v>0</v>
      </c>
      <c r="Q13" s="350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6" t="s">
        <v>9</v>
      </c>
      <c r="E14" s="682" t="s">
        <v>78</v>
      </c>
      <c r="F14" s="683">
        <v>200</v>
      </c>
      <c r="G14" s="105"/>
      <c r="H14" s="250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50">
        <v>0.08</v>
      </c>
      <c r="N14" s="13">
        <v>5.24</v>
      </c>
      <c r="O14" s="13">
        <v>132.80000000000001</v>
      </c>
      <c r="P14" s="43">
        <v>0.06</v>
      </c>
      <c r="Q14" s="250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74</v>
      </c>
      <c r="C15" s="558">
        <v>194</v>
      </c>
      <c r="D15" s="537" t="s">
        <v>10</v>
      </c>
      <c r="E15" s="573" t="s">
        <v>101</v>
      </c>
      <c r="F15" s="574">
        <v>90</v>
      </c>
      <c r="G15" s="173"/>
      <c r="H15" s="259">
        <v>16.690000000000001</v>
      </c>
      <c r="I15" s="55">
        <v>13.86</v>
      </c>
      <c r="J15" s="74">
        <v>10.69</v>
      </c>
      <c r="K15" s="345">
        <v>234.91</v>
      </c>
      <c r="L15" s="519">
        <v>0.08</v>
      </c>
      <c r="M15" s="320">
        <v>0.12</v>
      </c>
      <c r="N15" s="62">
        <v>1.08</v>
      </c>
      <c r="O15" s="62">
        <v>20</v>
      </c>
      <c r="P15" s="63">
        <v>0.04</v>
      </c>
      <c r="Q15" s="320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76</v>
      </c>
      <c r="C16" s="195">
        <v>83</v>
      </c>
      <c r="D16" s="465" t="s">
        <v>10</v>
      </c>
      <c r="E16" s="571" t="s">
        <v>145</v>
      </c>
      <c r="F16" s="581">
        <v>90</v>
      </c>
      <c r="G16" s="195"/>
      <c r="H16" s="426">
        <v>20.45</v>
      </c>
      <c r="I16" s="80">
        <v>19.920000000000002</v>
      </c>
      <c r="J16" s="427">
        <v>1.59</v>
      </c>
      <c r="K16" s="544">
        <v>269.25</v>
      </c>
      <c r="L16" s="520">
        <v>0.09</v>
      </c>
      <c r="M16" s="426">
        <v>0.16</v>
      </c>
      <c r="N16" s="80">
        <v>2.77</v>
      </c>
      <c r="O16" s="80">
        <v>50</v>
      </c>
      <c r="P16" s="427">
        <v>0.04</v>
      </c>
      <c r="Q16" s="426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27">
        <v>0.13</v>
      </c>
    </row>
    <row r="17" spans="1:24" s="36" customFormat="1" ht="26.5" customHeight="1" x14ac:dyDescent="0.35">
      <c r="A17" s="112"/>
      <c r="B17" s="191"/>
      <c r="C17" s="523">
        <v>52</v>
      </c>
      <c r="D17" s="716" t="s">
        <v>64</v>
      </c>
      <c r="E17" s="373" t="s">
        <v>138</v>
      </c>
      <c r="F17" s="523">
        <v>150</v>
      </c>
      <c r="G17" s="173"/>
      <c r="H17" s="433">
        <v>3.31</v>
      </c>
      <c r="I17" s="434">
        <v>5.56</v>
      </c>
      <c r="J17" s="435">
        <v>25.99</v>
      </c>
      <c r="K17" s="436">
        <v>167.07</v>
      </c>
      <c r="L17" s="519">
        <v>0.15</v>
      </c>
      <c r="M17" s="320">
        <v>0.1</v>
      </c>
      <c r="N17" s="62">
        <v>14</v>
      </c>
      <c r="O17" s="62">
        <v>20</v>
      </c>
      <c r="P17" s="63">
        <v>0.08</v>
      </c>
      <c r="Q17" s="320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64</v>
      </c>
      <c r="E18" s="635" t="s">
        <v>155</v>
      </c>
      <c r="F18" s="724">
        <v>150</v>
      </c>
      <c r="G18" s="195"/>
      <c r="H18" s="426">
        <v>3.33</v>
      </c>
      <c r="I18" s="80">
        <v>3.81</v>
      </c>
      <c r="J18" s="427">
        <v>26.04</v>
      </c>
      <c r="K18" s="544">
        <v>151.12</v>
      </c>
      <c r="L18" s="520">
        <v>0.15</v>
      </c>
      <c r="M18" s="426">
        <v>0.1</v>
      </c>
      <c r="N18" s="80">
        <v>14.03</v>
      </c>
      <c r="O18" s="80">
        <v>20</v>
      </c>
      <c r="P18" s="427">
        <v>0.06</v>
      </c>
      <c r="Q18" s="426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27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46</v>
      </c>
      <c r="E19" s="227" t="s">
        <v>52</v>
      </c>
      <c r="F19" s="295">
        <v>200</v>
      </c>
      <c r="G19" s="178"/>
      <c r="H19" s="249">
        <v>0</v>
      </c>
      <c r="I19" s="15">
        <v>0</v>
      </c>
      <c r="J19" s="41">
        <v>7.27</v>
      </c>
      <c r="K19" s="269">
        <v>28.73</v>
      </c>
      <c r="L19" s="200">
        <v>0</v>
      </c>
      <c r="M19" s="249">
        <v>0</v>
      </c>
      <c r="N19" s="15">
        <v>0</v>
      </c>
      <c r="O19" s="15">
        <v>0</v>
      </c>
      <c r="P19" s="41">
        <v>0</v>
      </c>
      <c r="Q19" s="249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07">
        <v>119</v>
      </c>
      <c r="D20" s="158" t="s">
        <v>14</v>
      </c>
      <c r="E20" s="220" t="s">
        <v>55</v>
      </c>
      <c r="F20" s="140">
        <v>45</v>
      </c>
      <c r="G20" s="106"/>
      <c r="H20" s="288">
        <v>3.42</v>
      </c>
      <c r="I20" s="20">
        <v>0.36</v>
      </c>
      <c r="J20" s="46">
        <v>22.14</v>
      </c>
      <c r="K20" s="287">
        <v>105.75</v>
      </c>
      <c r="L20" s="203">
        <v>0.05</v>
      </c>
      <c r="M20" s="288">
        <v>0.01</v>
      </c>
      <c r="N20" s="20">
        <v>0</v>
      </c>
      <c r="O20" s="20">
        <v>0</v>
      </c>
      <c r="P20" s="46">
        <v>0</v>
      </c>
      <c r="Q20" s="288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15</v>
      </c>
      <c r="E21" s="220" t="s">
        <v>47</v>
      </c>
      <c r="F21" s="139">
        <v>25</v>
      </c>
      <c r="G21" s="135"/>
      <c r="H21" s="249">
        <v>1.65</v>
      </c>
      <c r="I21" s="15">
        <v>0.3</v>
      </c>
      <c r="J21" s="41">
        <v>10.050000000000001</v>
      </c>
      <c r="K21" s="269">
        <v>49.5</v>
      </c>
      <c r="L21" s="200">
        <v>0.04</v>
      </c>
      <c r="M21" s="249">
        <v>0.02</v>
      </c>
      <c r="N21" s="15">
        <v>0</v>
      </c>
      <c r="O21" s="15">
        <v>0</v>
      </c>
      <c r="P21" s="41">
        <v>0</v>
      </c>
      <c r="Q21" s="249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74</v>
      </c>
      <c r="C22" s="533"/>
      <c r="D22" s="582"/>
      <c r="E22" s="576" t="s">
        <v>20</v>
      </c>
      <c r="F22" s="444">
        <f>F13+F14+F15+F17+F19+F20+F21</f>
        <v>770</v>
      </c>
      <c r="G22" s="560"/>
      <c r="H22" s="438">
        <f t="shared" ref="H22:X22" si="1">H13+H14+H15+H17+H19+H20+H21</f>
        <v>31.29</v>
      </c>
      <c r="I22" s="439">
        <f t="shared" si="1"/>
        <v>29.459999999999997</v>
      </c>
      <c r="J22" s="440">
        <f t="shared" si="1"/>
        <v>86.44</v>
      </c>
      <c r="K22" s="485">
        <f t="shared" si="1"/>
        <v>732.40000000000009</v>
      </c>
      <c r="L22" s="308">
        <f t="shared" si="1"/>
        <v>0.38</v>
      </c>
      <c r="M22" s="438">
        <f t="shared" si="1"/>
        <v>0.35000000000000003</v>
      </c>
      <c r="N22" s="439">
        <f t="shared" si="1"/>
        <v>26.32</v>
      </c>
      <c r="O22" s="439">
        <f t="shared" si="1"/>
        <v>182.8</v>
      </c>
      <c r="P22" s="440">
        <f t="shared" si="1"/>
        <v>0.18</v>
      </c>
      <c r="Q22" s="438">
        <f t="shared" si="1"/>
        <v>108.47</v>
      </c>
      <c r="R22" s="439">
        <f t="shared" si="1"/>
        <v>399.99</v>
      </c>
      <c r="S22" s="439">
        <f t="shared" si="1"/>
        <v>100.35000000000001</v>
      </c>
      <c r="T22" s="439">
        <f t="shared" si="1"/>
        <v>5.74</v>
      </c>
      <c r="U22" s="439">
        <f t="shared" si="1"/>
        <v>1520.62</v>
      </c>
      <c r="V22" s="439">
        <f t="shared" si="1"/>
        <v>2.0000000000000004E-2</v>
      </c>
      <c r="W22" s="439">
        <f t="shared" si="1"/>
        <v>6.0000000000000001E-3</v>
      </c>
      <c r="X22" s="440">
        <f t="shared" si="1"/>
        <v>6.7160000000000002</v>
      </c>
    </row>
    <row r="23" spans="1:24" s="36" customFormat="1" ht="26.5" customHeight="1" x14ac:dyDescent="0.35">
      <c r="A23" s="112"/>
      <c r="B23" s="247" t="s">
        <v>76</v>
      </c>
      <c r="C23" s="553"/>
      <c r="D23" s="583"/>
      <c r="E23" s="579" t="s">
        <v>20</v>
      </c>
      <c r="F23" s="307">
        <f>F13+F14+F16+F18+F19+F20+F21</f>
        <v>770</v>
      </c>
      <c r="G23" s="496"/>
      <c r="H23" s="979">
        <f t="shared" ref="H23:X23" si="2">H13+H14+H16+H18+H19+H20+H21</f>
        <v>35.07</v>
      </c>
      <c r="I23" s="980">
        <f t="shared" si="2"/>
        <v>33.769999999999996</v>
      </c>
      <c r="J23" s="978">
        <f t="shared" si="2"/>
        <v>77.39</v>
      </c>
      <c r="K23" s="473">
        <f t="shared" si="2"/>
        <v>750.79</v>
      </c>
      <c r="L23" s="306">
        <f t="shared" si="2"/>
        <v>0.38999999999999996</v>
      </c>
      <c r="M23" s="979">
        <f t="shared" si="2"/>
        <v>0.39</v>
      </c>
      <c r="N23" s="980">
        <f t="shared" si="2"/>
        <v>28.04</v>
      </c>
      <c r="O23" s="980">
        <f t="shared" si="2"/>
        <v>212.8</v>
      </c>
      <c r="P23" s="978">
        <f t="shared" si="2"/>
        <v>0.16</v>
      </c>
      <c r="Q23" s="979">
        <f t="shared" si="2"/>
        <v>118.22</v>
      </c>
      <c r="R23" s="980">
        <f t="shared" si="2"/>
        <v>432.17999999999995</v>
      </c>
      <c r="S23" s="980">
        <f t="shared" si="2"/>
        <v>106.74</v>
      </c>
      <c r="T23" s="980">
        <f t="shared" si="2"/>
        <v>6.129999999999999</v>
      </c>
      <c r="U23" s="980">
        <f t="shared" si="2"/>
        <v>1610.9099999999999</v>
      </c>
      <c r="V23" s="980">
        <f t="shared" si="2"/>
        <v>2.2000000000000002E-2</v>
      </c>
      <c r="W23" s="980">
        <f t="shared" si="2"/>
        <v>5.0000000000000001E-3</v>
      </c>
      <c r="X23" s="978">
        <f t="shared" si="2"/>
        <v>6.7460000000000004</v>
      </c>
    </row>
    <row r="24" spans="1:24" s="36" customFormat="1" ht="26.5" customHeight="1" x14ac:dyDescent="0.35">
      <c r="A24" s="112"/>
      <c r="B24" s="246" t="s">
        <v>74</v>
      </c>
      <c r="C24" s="533"/>
      <c r="D24" s="582"/>
      <c r="E24" s="577" t="s">
        <v>21</v>
      </c>
      <c r="F24" s="246"/>
      <c r="G24" s="524"/>
      <c r="H24" s="209"/>
      <c r="I24" s="22"/>
      <c r="J24" s="64"/>
      <c r="K24" s="530">
        <f>K22/23.5</f>
        <v>31.165957446808516</v>
      </c>
      <c r="L24" s="246"/>
      <c r="M24" s="209"/>
      <c r="N24" s="22"/>
      <c r="O24" s="22"/>
      <c r="P24" s="64"/>
      <c r="Q24" s="209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76</v>
      </c>
      <c r="C25" s="556"/>
      <c r="D25" s="584"/>
      <c r="E25" s="580" t="s">
        <v>21</v>
      </c>
      <c r="F25" s="194"/>
      <c r="G25" s="175"/>
      <c r="H25" s="449"/>
      <c r="I25" s="450"/>
      <c r="J25" s="451"/>
      <c r="K25" s="585">
        <f>K23/23.5</f>
        <v>31.948510638297872</v>
      </c>
      <c r="L25" s="194"/>
      <c r="M25" s="449"/>
      <c r="N25" s="450"/>
      <c r="O25" s="450"/>
      <c r="P25" s="451"/>
      <c r="Q25" s="449"/>
      <c r="R25" s="450"/>
      <c r="S25" s="450"/>
      <c r="T25" s="450"/>
      <c r="U25" s="450"/>
      <c r="V25" s="450"/>
      <c r="W25" s="450"/>
      <c r="X25" s="451"/>
    </row>
    <row r="26" spans="1:24" ht="15.5" x14ac:dyDescent="0.35">
      <c r="A26" s="9"/>
      <c r="B26" s="889"/>
      <c r="C26" s="238"/>
      <c r="D26" s="245"/>
      <c r="E26" s="28"/>
      <c r="F26" s="28"/>
      <c r="G26" s="223"/>
      <c r="H26" s="224"/>
      <c r="I26" s="223"/>
      <c r="J26" s="28"/>
      <c r="K26" s="225"/>
      <c r="L26" s="28"/>
      <c r="M26" s="28"/>
      <c r="N26" s="28"/>
      <c r="O26" s="226"/>
      <c r="P26" s="226"/>
      <c r="Q26" s="226"/>
      <c r="R26" s="226"/>
      <c r="S26" s="226"/>
    </row>
    <row r="29" spans="1:24" x14ac:dyDescent="0.35">
      <c r="A29" s="684" t="s">
        <v>66</v>
      </c>
      <c r="B29" s="901"/>
      <c r="C29" s="685"/>
      <c r="D29" s="686"/>
    </row>
    <row r="30" spans="1:24" x14ac:dyDescent="0.35">
      <c r="A30" s="687" t="s">
        <v>67</v>
      </c>
      <c r="B30" s="897"/>
      <c r="C30" s="688"/>
      <c r="D30" s="68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90" t="s">
        <v>39</v>
      </c>
      <c r="D4" s="262"/>
      <c r="E4" s="741"/>
      <c r="F4" s="691"/>
      <c r="G4" s="690"/>
      <c r="H4" s="864" t="s">
        <v>22</v>
      </c>
      <c r="I4" s="865"/>
      <c r="J4" s="877"/>
      <c r="K4" s="761" t="s">
        <v>23</v>
      </c>
      <c r="L4" s="1008" t="s">
        <v>24</v>
      </c>
      <c r="M4" s="1009"/>
      <c r="N4" s="1025"/>
      <c r="O4" s="1025"/>
      <c r="P4" s="1026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2" t="s">
        <v>41</v>
      </c>
      <c r="E5" s="104" t="s">
        <v>38</v>
      </c>
      <c r="F5" s="512" t="s">
        <v>26</v>
      </c>
      <c r="G5" s="104" t="s">
        <v>37</v>
      </c>
      <c r="H5" s="133" t="s">
        <v>27</v>
      </c>
      <c r="I5" s="512" t="s">
        <v>28</v>
      </c>
      <c r="J5" s="104" t="s">
        <v>29</v>
      </c>
      <c r="K5" s="775" t="s">
        <v>30</v>
      </c>
      <c r="L5" s="71" t="s">
        <v>31</v>
      </c>
      <c r="M5" s="133" t="s">
        <v>119</v>
      </c>
      <c r="N5" s="512" t="s">
        <v>32</v>
      </c>
      <c r="O5" s="878" t="s">
        <v>120</v>
      </c>
      <c r="P5" s="512" t="s">
        <v>121</v>
      </c>
      <c r="Q5" s="104" t="s">
        <v>33</v>
      </c>
      <c r="R5" s="512" t="s">
        <v>34</v>
      </c>
      <c r="S5" s="104" t="s">
        <v>35</v>
      </c>
      <c r="T5" s="512" t="s">
        <v>36</v>
      </c>
      <c r="U5" s="854" t="s">
        <v>122</v>
      </c>
      <c r="V5" s="854" t="s">
        <v>123</v>
      </c>
      <c r="W5" s="854" t="s">
        <v>124</v>
      </c>
      <c r="X5" s="110" t="s">
        <v>125</v>
      </c>
    </row>
    <row r="6" spans="1:24" s="16" customFormat="1" ht="26.5" customHeight="1" x14ac:dyDescent="0.35">
      <c r="A6" s="111" t="s">
        <v>6</v>
      </c>
      <c r="B6" s="228"/>
      <c r="C6" s="594">
        <v>25</v>
      </c>
      <c r="D6" s="595" t="s">
        <v>19</v>
      </c>
      <c r="E6" s="353" t="s">
        <v>50</v>
      </c>
      <c r="F6" s="802">
        <v>150</v>
      </c>
      <c r="G6" s="557"/>
      <c r="H6" s="279">
        <v>0.6</v>
      </c>
      <c r="I6" s="39">
        <v>0.45</v>
      </c>
      <c r="J6" s="40">
        <v>15.45</v>
      </c>
      <c r="K6" s="207">
        <v>70.5</v>
      </c>
      <c r="L6" s="249">
        <v>0.03</v>
      </c>
      <c r="M6" s="17">
        <v>0.05</v>
      </c>
      <c r="N6" s="15">
        <v>7.5</v>
      </c>
      <c r="O6" s="15">
        <v>0</v>
      </c>
      <c r="P6" s="41">
        <v>0</v>
      </c>
      <c r="Q6" s="249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715" t="s">
        <v>62</v>
      </c>
      <c r="E7" s="682" t="s">
        <v>57</v>
      </c>
      <c r="F7" s="637">
        <v>150</v>
      </c>
      <c r="G7" s="105"/>
      <c r="H7" s="249">
        <v>15.59</v>
      </c>
      <c r="I7" s="15">
        <v>16.45</v>
      </c>
      <c r="J7" s="41">
        <v>2.79</v>
      </c>
      <c r="K7" s="269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615">
        <v>116</v>
      </c>
      <c r="D8" s="185" t="s">
        <v>63</v>
      </c>
      <c r="E8" s="170" t="s">
        <v>93</v>
      </c>
      <c r="F8" s="615">
        <v>200</v>
      </c>
      <c r="G8" s="714"/>
      <c r="H8" s="251">
        <v>3.28</v>
      </c>
      <c r="I8" s="67">
        <v>2.56</v>
      </c>
      <c r="J8" s="116">
        <v>11.81</v>
      </c>
      <c r="K8" s="411">
        <v>83.43</v>
      </c>
      <c r="L8" s="251">
        <v>0.04</v>
      </c>
      <c r="M8" s="934">
        <v>0.14000000000000001</v>
      </c>
      <c r="N8" s="67">
        <v>0.52</v>
      </c>
      <c r="O8" s="67">
        <v>10</v>
      </c>
      <c r="P8" s="116">
        <v>0.05</v>
      </c>
      <c r="Q8" s="934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23">
        <v>161</v>
      </c>
      <c r="D9" s="184" t="s">
        <v>63</v>
      </c>
      <c r="E9" s="168" t="s">
        <v>193</v>
      </c>
      <c r="F9" s="173">
        <v>200</v>
      </c>
      <c r="G9" s="716"/>
      <c r="H9" s="320">
        <v>6.28</v>
      </c>
      <c r="I9" s="62">
        <v>4.75</v>
      </c>
      <c r="J9" s="63">
        <v>19.59</v>
      </c>
      <c r="K9" s="622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20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945">
        <v>60</v>
      </c>
      <c r="G10" s="178"/>
      <c r="H10" s="249">
        <v>4.5</v>
      </c>
      <c r="I10" s="15">
        <v>1.74</v>
      </c>
      <c r="J10" s="41">
        <v>29.88</v>
      </c>
      <c r="K10" s="207">
        <v>157.19999999999999</v>
      </c>
      <c r="L10" s="249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9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935"/>
      <c r="D11" s="722"/>
      <c r="E11" s="437" t="s">
        <v>20</v>
      </c>
      <c r="F11" s="812">
        <f>F6+F7+F9+F10</f>
        <v>560</v>
      </c>
      <c r="G11" s="173"/>
      <c r="H11" s="320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48">
        <f t="shared" si="0"/>
        <v>580.84999999999991</v>
      </c>
      <c r="L11" s="320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20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935"/>
      <c r="D12" s="722"/>
      <c r="E12" s="437" t="s">
        <v>21</v>
      </c>
      <c r="F12" s="812"/>
      <c r="G12" s="173"/>
      <c r="H12" s="320"/>
      <c r="I12" s="62"/>
      <c r="J12" s="63"/>
      <c r="K12" s="386">
        <f>K11/23.5</f>
        <v>24.717021276595741</v>
      </c>
      <c r="L12" s="320"/>
      <c r="M12" s="61"/>
      <c r="N12" s="62"/>
      <c r="O12" s="62"/>
      <c r="P12" s="118"/>
      <c r="Q12" s="320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615"/>
      <c r="D13" s="542"/>
      <c r="E13" s="442" t="s">
        <v>20</v>
      </c>
      <c r="F13" s="521">
        <f>F6+F7+F8+F10</f>
        <v>560</v>
      </c>
      <c r="G13" s="174"/>
      <c r="H13" s="321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73">
        <f t="shared" si="1"/>
        <v>533.49</v>
      </c>
      <c r="L13" s="321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27">
        <f t="shared" si="1"/>
        <v>2.78</v>
      </c>
      <c r="Q13" s="321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7"/>
      <c r="C14" s="529"/>
      <c r="D14" s="720"/>
      <c r="E14" s="447" t="s">
        <v>21</v>
      </c>
      <c r="F14" s="529"/>
      <c r="G14" s="752"/>
      <c r="H14" s="322"/>
      <c r="I14" s="171"/>
      <c r="J14" s="172"/>
      <c r="K14" s="820">
        <f>K13/23.5</f>
        <v>22.701702127659576</v>
      </c>
      <c r="L14" s="949"/>
      <c r="M14" s="950"/>
      <c r="N14" s="951"/>
      <c r="O14" s="951"/>
      <c r="P14" s="952"/>
      <c r="Q14" s="322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7</v>
      </c>
      <c r="B15" s="239"/>
      <c r="C15" s="162">
        <v>9</v>
      </c>
      <c r="D15" s="186" t="s">
        <v>19</v>
      </c>
      <c r="E15" s="390" t="s">
        <v>92</v>
      </c>
      <c r="F15" s="162">
        <v>60</v>
      </c>
      <c r="G15" s="721"/>
      <c r="H15" s="279">
        <v>1.29</v>
      </c>
      <c r="I15" s="39">
        <v>4.2699999999999996</v>
      </c>
      <c r="J15" s="40">
        <v>6.97</v>
      </c>
      <c r="K15" s="518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9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9</v>
      </c>
      <c r="E16" s="374" t="s">
        <v>106</v>
      </c>
      <c r="F16" s="236">
        <v>200</v>
      </c>
      <c r="G16" s="157"/>
      <c r="H16" s="250">
        <v>5.78</v>
      </c>
      <c r="I16" s="13">
        <v>5.5</v>
      </c>
      <c r="J16" s="43">
        <v>10.8</v>
      </c>
      <c r="K16" s="142">
        <v>115.7</v>
      </c>
      <c r="L16" s="250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50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48" t="s">
        <v>10</v>
      </c>
      <c r="E17" s="682" t="s">
        <v>160</v>
      </c>
      <c r="F17" s="683">
        <v>90</v>
      </c>
      <c r="G17" s="105"/>
      <c r="H17" s="250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64</v>
      </c>
      <c r="E18" s="227" t="s">
        <v>102</v>
      </c>
      <c r="F18" s="139">
        <v>150</v>
      </c>
      <c r="G18" s="135"/>
      <c r="H18" s="250">
        <v>3.93</v>
      </c>
      <c r="I18" s="13">
        <v>4.24</v>
      </c>
      <c r="J18" s="43">
        <v>21.84</v>
      </c>
      <c r="K18" s="155">
        <v>140.55000000000001</v>
      </c>
      <c r="L18" s="219">
        <v>0.11</v>
      </c>
      <c r="M18" s="219">
        <v>0.02</v>
      </c>
      <c r="N18" s="81">
        <v>0</v>
      </c>
      <c r="O18" s="81">
        <v>10</v>
      </c>
      <c r="P18" s="82">
        <v>0.06</v>
      </c>
      <c r="Q18" s="260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8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18</v>
      </c>
      <c r="E19" s="157" t="s">
        <v>61</v>
      </c>
      <c r="F19" s="139">
        <v>200</v>
      </c>
      <c r="G19" s="700"/>
      <c r="H19" s="249">
        <v>0.2</v>
      </c>
      <c r="I19" s="15">
        <v>0</v>
      </c>
      <c r="J19" s="41">
        <v>15.02</v>
      </c>
      <c r="K19" s="207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9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14</v>
      </c>
      <c r="E20" s="157" t="s">
        <v>55</v>
      </c>
      <c r="F20" s="193">
        <v>20</v>
      </c>
      <c r="G20" s="135"/>
      <c r="H20" s="249">
        <v>1.52</v>
      </c>
      <c r="I20" s="15">
        <v>0.16</v>
      </c>
      <c r="J20" s="41">
        <v>9.84</v>
      </c>
      <c r="K20" s="269">
        <v>47</v>
      </c>
      <c r="L20" s="249">
        <v>0.02</v>
      </c>
      <c r="M20" s="17">
        <v>0.01</v>
      </c>
      <c r="N20" s="15">
        <v>0</v>
      </c>
      <c r="O20" s="15">
        <v>0</v>
      </c>
      <c r="P20" s="41">
        <v>0</v>
      </c>
      <c r="Q20" s="249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15</v>
      </c>
      <c r="E21" s="157" t="s">
        <v>47</v>
      </c>
      <c r="F21" s="177">
        <v>20</v>
      </c>
      <c r="G21" s="177"/>
      <c r="H21" s="288">
        <v>1.32</v>
      </c>
      <c r="I21" s="20">
        <v>0.24</v>
      </c>
      <c r="J21" s="21">
        <v>8.0399999999999991</v>
      </c>
      <c r="K21" s="463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507"/>
      <c r="E22" s="164" t="s">
        <v>20</v>
      </c>
      <c r="F22" s="305">
        <f>SUM(F15:F21)</f>
        <v>740</v>
      </c>
      <c r="G22" s="272"/>
      <c r="H22" s="210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84">
        <f>SUM(K15:K21)</f>
        <v>733.2</v>
      </c>
      <c r="L22" s="210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7"/>
      <c r="C23" s="146"/>
      <c r="D23" s="508"/>
      <c r="E23" s="165" t="s">
        <v>21</v>
      </c>
      <c r="F23" s="143"/>
      <c r="G23" s="216"/>
      <c r="H23" s="212"/>
      <c r="I23" s="51"/>
      <c r="J23" s="123"/>
      <c r="K23" s="413">
        <f>K22/23.5</f>
        <v>31.200000000000003</v>
      </c>
      <c r="L23" s="212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7"/>
      <c r="C24" s="238"/>
      <c r="D24" s="245"/>
      <c r="E24" s="28"/>
      <c r="F24" s="28"/>
      <c r="G24" s="223"/>
      <c r="H24" s="224"/>
      <c r="I24" s="223"/>
      <c r="J24" s="28"/>
      <c r="K24" s="225"/>
      <c r="L24" s="28"/>
      <c r="M24" s="28"/>
      <c r="N24" s="28"/>
      <c r="O24" s="226"/>
      <c r="P24" s="226"/>
      <c r="Q24" s="226"/>
      <c r="R24" s="226"/>
      <c r="S24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5"/>
      <c r="C4" s="690" t="s">
        <v>39</v>
      </c>
      <c r="D4" s="262"/>
      <c r="E4" s="741"/>
      <c r="F4" s="691"/>
      <c r="G4" s="690"/>
      <c r="H4" s="864" t="s">
        <v>22</v>
      </c>
      <c r="I4" s="865"/>
      <c r="J4" s="866"/>
      <c r="K4" s="696" t="s">
        <v>23</v>
      </c>
      <c r="L4" s="1001" t="s">
        <v>24</v>
      </c>
      <c r="M4" s="1002"/>
      <c r="N4" s="1003"/>
      <c r="O4" s="1027"/>
      <c r="P4" s="1028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2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12" t="s">
        <v>28</v>
      </c>
      <c r="J5" s="825" t="s">
        <v>29</v>
      </c>
      <c r="K5" s="697" t="s">
        <v>30</v>
      </c>
      <c r="L5" s="365" t="s">
        <v>31</v>
      </c>
      <c r="M5" s="365" t="s">
        <v>119</v>
      </c>
      <c r="N5" s="879" t="s">
        <v>32</v>
      </c>
      <c r="O5" s="874" t="s">
        <v>120</v>
      </c>
      <c r="P5" s="512" t="s">
        <v>121</v>
      </c>
      <c r="Q5" s="104" t="s">
        <v>33</v>
      </c>
      <c r="R5" s="512" t="s">
        <v>34</v>
      </c>
      <c r="S5" s="104" t="s">
        <v>35</v>
      </c>
      <c r="T5" s="512" t="s">
        <v>36</v>
      </c>
      <c r="U5" s="854" t="s">
        <v>122</v>
      </c>
      <c r="V5" s="854" t="s">
        <v>123</v>
      </c>
      <c r="W5" s="854" t="s">
        <v>124</v>
      </c>
      <c r="X5" s="110" t="s">
        <v>125</v>
      </c>
    </row>
    <row r="6" spans="1:24" s="16" customFormat="1" ht="39" customHeight="1" x14ac:dyDescent="0.35">
      <c r="A6" s="111" t="s">
        <v>6</v>
      </c>
      <c r="B6" s="162"/>
      <c r="C6" s="406">
        <v>166</v>
      </c>
      <c r="D6" s="774" t="s">
        <v>83</v>
      </c>
      <c r="E6" s="488" t="s">
        <v>116</v>
      </c>
      <c r="F6" s="229">
        <v>50</v>
      </c>
      <c r="G6" s="490"/>
      <c r="H6" s="468">
        <v>2.9</v>
      </c>
      <c r="I6" s="388">
        <v>3.99</v>
      </c>
      <c r="J6" s="469">
        <v>18.989999999999998</v>
      </c>
      <c r="K6" s="823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1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0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62</v>
      </c>
      <c r="E7" s="299" t="s">
        <v>150</v>
      </c>
      <c r="F7" s="236">
        <v>205</v>
      </c>
      <c r="G7" s="106"/>
      <c r="H7" s="288">
        <v>8.1999999999999993</v>
      </c>
      <c r="I7" s="20">
        <v>8.73</v>
      </c>
      <c r="J7" s="46">
        <v>29.68</v>
      </c>
      <c r="K7" s="203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9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46</v>
      </c>
      <c r="E8" s="227" t="s">
        <v>52</v>
      </c>
      <c r="F8" s="295">
        <v>200</v>
      </c>
      <c r="G8" s="139"/>
      <c r="H8" s="17">
        <v>0</v>
      </c>
      <c r="I8" s="15">
        <v>0</v>
      </c>
      <c r="J8" s="18">
        <v>7.27</v>
      </c>
      <c r="K8" s="200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4"/>
      <c r="C9" s="142">
        <v>121</v>
      </c>
      <c r="D9" s="188" t="s">
        <v>14</v>
      </c>
      <c r="E9" s="227" t="s">
        <v>51</v>
      </c>
      <c r="F9" s="295">
        <v>30</v>
      </c>
      <c r="G9" s="139"/>
      <c r="H9" s="17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18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164</v>
      </c>
      <c r="D10" s="137" t="s">
        <v>18</v>
      </c>
      <c r="E10" s="214" t="s">
        <v>182</v>
      </c>
      <c r="F10" s="140">
        <v>200</v>
      </c>
      <c r="G10" s="456"/>
      <c r="H10" s="249">
        <v>8.25</v>
      </c>
      <c r="I10" s="15">
        <v>6.25</v>
      </c>
      <c r="J10" s="41">
        <v>22</v>
      </c>
      <c r="K10" s="200">
        <v>175</v>
      </c>
      <c r="L10" s="17"/>
      <c r="M10" s="17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20</v>
      </c>
      <c r="F11" s="282">
        <f>SUM(F6:F10)</f>
        <v>685</v>
      </c>
      <c r="G11" s="456"/>
      <c r="H11" s="288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3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8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7"/>
      <c r="C12" s="206"/>
      <c r="D12" s="264"/>
      <c r="E12" s="190" t="s">
        <v>21</v>
      </c>
      <c r="F12" s="377"/>
      <c r="G12" s="216"/>
      <c r="H12" s="212"/>
      <c r="I12" s="51"/>
      <c r="J12" s="123"/>
      <c r="K12" s="378">
        <f>K11/23.5</f>
        <v>27.227659574468085</v>
      </c>
      <c r="L12" s="163"/>
      <c r="M12" s="163"/>
      <c r="N12" s="51"/>
      <c r="O12" s="51"/>
      <c r="P12" s="134"/>
      <c r="Q12" s="212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7</v>
      </c>
      <c r="B13" s="289"/>
      <c r="C13" s="144">
        <v>25</v>
      </c>
      <c r="D13" s="698" t="s">
        <v>19</v>
      </c>
      <c r="E13" s="353" t="s">
        <v>50</v>
      </c>
      <c r="F13" s="369">
        <v>150</v>
      </c>
      <c r="G13" s="144"/>
      <c r="H13" s="38">
        <v>0.6</v>
      </c>
      <c r="I13" s="39">
        <v>0.45</v>
      </c>
      <c r="J13" s="42">
        <v>15.45</v>
      </c>
      <c r="K13" s="202">
        <v>70.5</v>
      </c>
      <c r="L13" s="279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6" t="s">
        <v>9</v>
      </c>
      <c r="E14" s="299" t="s">
        <v>53</v>
      </c>
      <c r="F14" s="683">
        <v>200</v>
      </c>
      <c r="G14" s="154"/>
      <c r="H14" s="250">
        <v>5.88</v>
      </c>
      <c r="I14" s="13">
        <v>8.82</v>
      </c>
      <c r="J14" s="43">
        <v>9.6</v>
      </c>
      <c r="K14" s="155">
        <v>142.19999999999999</v>
      </c>
      <c r="L14" s="250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80">
        <v>177</v>
      </c>
      <c r="D15" s="157" t="s">
        <v>10</v>
      </c>
      <c r="E15" s="183" t="s">
        <v>163</v>
      </c>
      <c r="F15" s="139">
        <v>90</v>
      </c>
      <c r="G15" s="153"/>
      <c r="H15" s="249">
        <v>15.77</v>
      </c>
      <c r="I15" s="15">
        <v>13.36</v>
      </c>
      <c r="J15" s="41">
        <v>1.61</v>
      </c>
      <c r="K15" s="207">
        <v>190.47</v>
      </c>
      <c r="L15" s="249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9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87</v>
      </c>
      <c r="E16" s="183" t="s">
        <v>43</v>
      </c>
      <c r="F16" s="139">
        <v>150</v>
      </c>
      <c r="G16" s="153"/>
      <c r="H16" s="250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50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3">
        <v>104</v>
      </c>
      <c r="D17" s="157" t="s">
        <v>18</v>
      </c>
      <c r="E17" s="183" t="s">
        <v>79</v>
      </c>
      <c r="F17" s="139">
        <v>200</v>
      </c>
      <c r="G17" s="777"/>
      <c r="H17" s="249">
        <v>0</v>
      </c>
      <c r="I17" s="15">
        <v>0</v>
      </c>
      <c r="J17" s="41">
        <v>14.16</v>
      </c>
      <c r="K17" s="207">
        <v>55.48</v>
      </c>
      <c r="L17" s="249">
        <v>0.09</v>
      </c>
      <c r="M17" s="17">
        <v>0.1</v>
      </c>
      <c r="N17" s="15">
        <v>2.94</v>
      </c>
      <c r="O17" s="15">
        <v>80</v>
      </c>
      <c r="P17" s="18">
        <v>0.96</v>
      </c>
      <c r="Q17" s="249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3">
        <v>119</v>
      </c>
      <c r="D18" s="157" t="s">
        <v>14</v>
      </c>
      <c r="E18" s="188" t="s">
        <v>55</v>
      </c>
      <c r="F18" s="193">
        <v>20</v>
      </c>
      <c r="G18" s="135"/>
      <c r="H18" s="249">
        <v>1.52</v>
      </c>
      <c r="I18" s="15">
        <v>0.16</v>
      </c>
      <c r="J18" s="41">
        <v>9.84</v>
      </c>
      <c r="K18" s="269">
        <v>47</v>
      </c>
      <c r="L18" s="249">
        <v>0.02</v>
      </c>
      <c r="M18" s="17">
        <v>0.01</v>
      </c>
      <c r="N18" s="15">
        <v>0</v>
      </c>
      <c r="O18" s="15">
        <v>0</v>
      </c>
      <c r="P18" s="41">
        <v>0</v>
      </c>
      <c r="Q18" s="249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15</v>
      </c>
      <c r="E19" s="188" t="s">
        <v>47</v>
      </c>
      <c r="F19" s="177">
        <v>20</v>
      </c>
      <c r="G19" s="177"/>
      <c r="H19" s="288">
        <v>1.32</v>
      </c>
      <c r="I19" s="20">
        <v>0.24</v>
      </c>
      <c r="J19" s="21">
        <v>8.0399999999999991</v>
      </c>
      <c r="K19" s="463">
        <v>39.6</v>
      </c>
      <c r="L19" s="288">
        <v>0.03</v>
      </c>
      <c r="M19" s="20">
        <v>0.02</v>
      </c>
      <c r="N19" s="20">
        <v>0</v>
      </c>
      <c r="O19" s="20">
        <v>0</v>
      </c>
      <c r="P19" s="21">
        <v>0</v>
      </c>
      <c r="Q19" s="288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402"/>
      <c r="E20" s="189" t="s">
        <v>20</v>
      </c>
      <c r="F20" s="204">
        <f>SUM(F13:F19)</f>
        <v>830</v>
      </c>
      <c r="G20" s="273"/>
      <c r="H20" s="210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10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0">
        <f t="shared" si="1"/>
        <v>1.0899999999999999</v>
      </c>
      <c r="Q20" s="210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7"/>
      <c r="C21" s="180"/>
      <c r="D21" s="489"/>
      <c r="E21" s="190" t="s">
        <v>21</v>
      </c>
      <c r="F21" s="143"/>
      <c r="G21" s="281"/>
      <c r="H21" s="212"/>
      <c r="I21" s="51"/>
      <c r="J21" s="123"/>
      <c r="K21" s="492">
        <f>K20/23.5</f>
        <v>31.663404255319151</v>
      </c>
      <c r="L21" s="163"/>
      <c r="M21" s="163"/>
      <c r="N21" s="51"/>
      <c r="O21" s="51"/>
      <c r="P21" s="134"/>
      <c r="Q21" s="212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7"/>
      <c r="C22" s="238"/>
      <c r="D22" s="245"/>
      <c r="E22" s="28"/>
      <c r="F22" s="28"/>
      <c r="G22" s="223"/>
      <c r="H22" s="224"/>
      <c r="I22" s="223"/>
      <c r="J22" s="28"/>
      <c r="K22" s="225"/>
      <c r="L22" s="28"/>
      <c r="M22" s="28"/>
      <c r="N22" s="28"/>
      <c r="O22" s="226"/>
      <c r="P22" s="226"/>
      <c r="Q22" s="226"/>
      <c r="R22" s="226"/>
      <c r="S22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9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9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11"/>
      <c r="C4" s="396" t="s">
        <v>39</v>
      </c>
      <c r="D4" s="1013" t="s">
        <v>41</v>
      </c>
      <c r="E4" s="182"/>
      <c r="F4" s="397"/>
      <c r="G4" s="396"/>
      <c r="H4" s="301" t="s">
        <v>22</v>
      </c>
      <c r="I4" s="328"/>
      <c r="J4" s="268"/>
      <c r="K4" s="198" t="s">
        <v>23</v>
      </c>
      <c r="L4" s="1001" t="s">
        <v>24</v>
      </c>
      <c r="M4" s="1002"/>
      <c r="N4" s="1003"/>
      <c r="O4" s="1003"/>
      <c r="P4" s="1007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47" thickBot="1" x14ac:dyDescent="0.4">
      <c r="A5" s="148" t="s">
        <v>0</v>
      </c>
      <c r="B5" s="1012"/>
      <c r="C5" s="104" t="s">
        <v>40</v>
      </c>
      <c r="D5" s="1014"/>
      <c r="E5" s="522" t="s">
        <v>38</v>
      </c>
      <c r="F5" s="110" t="s">
        <v>26</v>
      </c>
      <c r="G5" s="104" t="s">
        <v>37</v>
      </c>
      <c r="H5" s="610" t="s">
        <v>27</v>
      </c>
      <c r="I5" s="534" t="s">
        <v>28</v>
      </c>
      <c r="J5" s="536" t="s">
        <v>29</v>
      </c>
      <c r="K5" s="199" t="s">
        <v>30</v>
      </c>
      <c r="L5" s="535" t="s">
        <v>31</v>
      </c>
      <c r="M5" s="535" t="s">
        <v>119</v>
      </c>
      <c r="N5" s="535" t="s">
        <v>32</v>
      </c>
      <c r="O5" s="597" t="s">
        <v>120</v>
      </c>
      <c r="P5" s="535" t="s">
        <v>121</v>
      </c>
      <c r="Q5" s="535" t="s">
        <v>33</v>
      </c>
      <c r="R5" s="535" t="s">
        <v>34</v>
      </c>
      <c r="S5" s="535" t="s">
        <v>35</v>
      </c>
      <c r="T5" s="535" t="s">
        <v>36</v>
      </c>
      <c r="U5" s="535" t="s">
        <v>122</v>
      </c>
      <c r="V5" s="535" t="s">
        <v>123</v>
      </c>
      <c r="W5" s="535" t="s">
        <v>124</v>
      </c>
      <c r="X5" s="621" t="s">
        <v>125</v>
      </c>
    </row>
    <row r="6" spans="1:24" s="16" customFormat="1" ht="26.5" customHeight="1" x14ac:dyDescent="0.35">
      <c r="A6" s="111" t="s">
        <v>6</v>
      </c>
      <c r="B6" s="228"/>
      <c r="C6" s="364">
        <v>2</v>
      </c>
      <c r="D6" s="711" t="s">
        <v>19</v>
      </c>
      <c r="E6" s="403" t="s">
        <v>178</v>
      </c>
      <c r="F6" s="609">
        <v>15</v>
      </c>
      <c r="G6" s="313"/>
      <c r="H6" s="279">
        <v>0.12</v>
      </c>
      <c r="I6" s="39">
        <v>10.88</v>
      </c>
      <c r="J6" s="40">
        <v>0.19</v>
      </c>
      <c r="K6" s="462">
        <v>99.15</v>
      </c>
      <c r="L6" s="279">
        <v>0</v>
      </c>
      <c r="M6" s="39">
        <v>0.02</v>
      </c>
      <c r="N6" s="39">
        <v>0</v>
      </c>
      <c r="O6" s="39">
        <v>70</v>
      </c>
      <c r="P6" s="42">
        <v>0.19</v>
      </c>
      <c r="Q6" s="279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1"/>
      <c r="B7" s="139"/>
      <c r="C7" s="106">
        <v>253</v>
      </c>
      <c r="D7" s="608" t="s">
        <v>64</v>
      </c>
      <c r="E7" s="374" t="s">
        <v>118</v>
      </c>
      <c r="F7" s="712">
        <v>150</v>
      </c>
      <c r="G7" s="177"/>
      <c r="H7" s="260">
        <v>4.3</v>
      </c>
      <c r="I7" s="81">
        <v>4.24</v>
      </c>
      <c r="J7" s="218">
        <v>18.77</v>
      </c>
      <c r="K7" s="391">
        <v>129.54</v>
      </c>
      <c r="L7" s="260">
        <v>0.11</v>
      </c>
      <c r="M7" s="81">
        <v>0.06</v>
      </c>
      <c r="N7" s="81">
        <v>0</v>
      </c>
      <c r="O7" s="81">
        <v>10</v>
      </c>
      <c r="P7" s="82">
        <v>0.06</v>
      </c>
      <c r="Q7" s="260">
        <v>8.69</v>
      </c>
      <c r="R7" s="81">
        <v>94.9</v>
      </c>
      <c r="S7" s="81">
        <v>62.72</v>
      </c>
      <c r="T7" s="81">
        <v>2.12</v>
      </c>
      <c r="U7" s="81">
        <v>114.82</v>
      </c>
      <c r="V7" s="81">
        <v>1E-3</v>
      </c>
      <c r="W7" s="81">
        <v>1E-3</v>
      </c>
      <c r="X7" s="218">
        <v>0.01</v>
      </c>
    </row>
    <row r="8" spans="1:24" s="16" customFormat="1" ht="44.25" customHeight="1" x14ac:dyDescent="0.35">
      <c r="A8" s="111"/>
      <c r="B8" s="519" t="s">
        <v>74</v>
      </c>
      <c r="C8" s="464">
        <v>240</v>
      </c>
      <c r="D8" s="713" t="s">
        <v>10</v>
      </c>
      <c r="E8" s="623" t="s">
        <v>126</v>
      </c>
      <c r="F8" s="622">
        <v>90</v>
      </c>
      <c r="G8" s="464"/>
      <c r="H8" s="320">
        <v>20.170000000000002</v>
      </c>
      <c r="I8" s="62">
        <v>20.309999999999999</v>
      </c>
      <c r="J8" s="63">
        <v>2.09</v>
      </c>
      <c r="K8" s="464">
        <v>274</v>
      </c>
      <c r="L8" s="320">
        <v>7.0000000000000007E-2</v>
      </c>
      <c r="M8" s="62">
        <v>0.18</v>
      </c>
      <c r="N8" s="62">
        <v>1.5</v>
      </c>
      <c r="O8" s="62">
        <v>225</v>
      </c>
      <c r="P8" s="118">
        <v>0.42</v>
      </c>
      <c r="Q8" s="320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1"/>
      <c r="B9" s="192" t="s">
        <v>130</v>
      </c>
      <c r="C9" s="174">
        <v>177</v>
      </c>
      <c r="D9" s="465" t="s">
        <v>10</v>
      </c>
      <c r="E9" s="465" t="s">
        <v>199</v>
      </c>
      <c r="F9" s="724">
        <v>90</v>
      </c>
      <c r="G9" s="195"/>
      <c r="H9" s="251">
        <v>15.77</v>
      </c>
      <c r="I9" s="67">
        <v>13.36</v>
      </c>
      <c r="J9" s="116">
        <v>1.61</v>
      </c>
      <c r="K9" s="411">
        <v>190.47</v>
      </c>
      <c r="L9" s="251">
        <v>7.0000000000000007E-2</v>
      </c>
      <c r="M9" s="67">
        <v>0.12</v>
      </c>
      <c r="N9" s="67">
        <v>1.7</v>
      </c>
      <c r="O9" s="67">
        <v>110</v>
      </c>
      <c r="P9" s="517">
        <v>0.01</v>
      </c>
      <c r="Q9" s="251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6">
        <v>0.1</v>
      </c>
    </row>
    <row r="10" spans="1:24" s="16" customFormat="1" ht="37.5" customHeight="1" x14ac:dyDescent="0.35">
      <c r="A10" s="111"/>
      <c r="B10" s="139"/>
      <c r="C10" s="105">
        <v>104</v>
      </c>
      <c r="D10" s="715" t="s">
        <v>18</v>
      </c>
      <c r="E10" s="682" t="s">
        <v>151</v>
      </c>
      <c r="F10" s="637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1"/>
      <c r="B11" s="139"/>
      <c r="C11" s="107">
        <v>119</v>
      </c>
      <c r="D11" s="595" t="s">
        <v>14</v>
      </c>
      <c r="E11" s="157" t="s">
        <v>55</v>
      </c>
      <c r="F11" s="153">
        <v>25</v>
      </c>
      <c r="G11" s="135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1"/>
      <c r="B12" s="139"/>
      <c r="C12" s="135">
        <v>120</v>
      </c>
      <c r="D12" s="595" t="s">
        <v>15</v>
      </c>
      <c r="E12" s="157" t="s">
        <v>47</v>
      </c>
      <c r="F12" s="153">
        <v>20</v>
      </c>
      <c r="G12" s="135"/>
      <c r="H12" s="24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1"/>
      <c r="B13" s="191" t="s">
        <v>74</v>
      </c>
      <c r="C13" s="173"/>
      <c r="D13" s="716"/>
      <c r="E13" s="317" t="s">
        <v>20</v>
      </c>
      <c r="F13" s="590">
        <f>F6+F7+F8+F10+F11+F12</f>
        <v>500</v>
      </c>
      <c r="G13" s="485"/>
      <c r="H13" s="209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85">
        <f t="shared" si="0"/>
        <v>656.52</v>
      </c>
      <c r="L13" s="209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7">
        <f t="shared" si="0"/>
        <v>1.63</v>
      </c>
      <c r="Q13" s="209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1"/>
      <c r="B14" s="247" t="s">
        <v>76</v>
      </c>
      <c r="C14" s="540"/>
      <c r="D14" s="717"/>
      <c r="E14" s="318" t="s">
        <v>20</v>
      </c>
      <c r="F14" s="591">
        <f>F6+F7+F9+F10+F11+F12</f>
        <v>500</v>
      </c>
      <c r="G14" s="497"/>
      <c r="H14" s="321">
        <f t="shared" ref="H14:X14" si="1">H6+H7+H9+H10+H11+H12</f>
        <v>23.409999999999997</v>
      </c>
      <c r="I14" s="57">
        <f t="shared" si="1"/>
        <v>28.919999999999998</v>
      </c>
      <c r="J14" s="76">
        <f t="shared" si="1"/>
        <v>55.07</v>
      </c>
      <c r="K14" s="497">
        <f t="shared" si="1"/>
        <v>572.99</v>
      </c>
      <c r="L14" s="321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27">
        <f t="shared" si="1"/>
        <v>1.22</v>
      </c>
      <c r="Q14" s="321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6">
        <f t="shared" si="1"/>
        <v>3.7399999999999998</v>
      </c>
    </row>
    <row r="15" spans="1:24" s="16" customFormat="1" ht="26.5" customHeight="1" x14ac:dyDescent="0.35">
      <c r="A15" s="111"/>
      <c r="B15" s="246" t="s">
        <v>74</v>
      </c>
      <c r="C15" s="524"/>
      <c r="D15" s="718"/>
      <c r="E15" s="317" t="s">
        <v>21</v>
      </c>
      <c r="F15" s="526"/>
      <c r="G15" s="524"/>
      <c r="H15" s="320"/>
      <c r="I15" s="62"/>
      <c r="J15" s="63"/>
      <c r="K15" s="624">
        <f>K13/23.5</f>
        <v>27.937021276595743</v>
      </c>
      <c r="L15" s="320"/>
      <c r="M15" s="62"/>
      <c r="N15" s="62"/>
      <c r="O15" s="62"/>
      <c r="P15" s="118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38"/>
      <c r="B16" s="247" t="s">
        <v>76</v>
      </c>
      <c r="C16" s="175"/>
      <c r="D16" s="719"/>
      <c r="E16" s="587" t="s">
        <v>21</v>
      </c>
      <c r="F16" s="529"/>
      <c r="G16" s="720"/>
      <c r="H16" s="661"/>
      <c r="I16" s="662"/>
      <c r="J16" s="663"/>
      <c r="K16" s="351">
        <f>K14/23.5</f>
        <v>24.382553191489361</v>
      </c>
      <c r="L16" s="661"/>
      <c r="M16" s="662"/>
      <c r="N16" s="662"/>
      <c r="O16" s="662"/>
      <c r="P16" s="664"/>
      <c r="Q16" s="661"/>
      <c r="R16" s="662"/>
      <c r="S16" s="662"/>
      <c r="T16" s="662"/>
      <c r="U16" s="662"/>
      <c r="V16" s="662"/>
      <c r="W16" s="662"/>
      <c r="X16" s="663"/>
    </row>
    <row r="17" spans="1:27" s="16" customFormat="1" ht="26.5" customHeight="1" x14ac:dyDescent="0.35">
      <c r="A17" s="151" t="s">
        <v>7</v>
      </c>
      <c r="B17" s="403"/>
      <c r="C17" s="408">
        <v>135</v>
      </c>
      <c r="D17" s="953" t="s">
        <v>19</v>
      </c>
      <c r="E17" s="954" t="s">
        <v>158</v>
      </c>
      <c r="F17" s="408">
        <v>60</v>
      </c>
      <c r="G17" s="721"/>
      <c r="H17" s="350">
        <v>1.2</v>
      </c>
      <c r="I17" s="49">
        <v>5.4</v>
      </c>
      <c r="J17" s="50">
        <v>5.16</v>
      </c>
      <c r="K17" s="287">
        <v>73.2</v>
      </c>
      <c r="L17" s="350">
        <v>0.01</v>
      </c>
      <c r="M17" s="49">
        <v>0.03</v>
      </c>
      <c r="N17" s="49">
        <v>4.2</v>
      </c>
      <c r="O17" s="49">
        <v>90</v>
      </c>
      <c r="P17" s="401">
        <v>0</v>
      </c>
      <c r="Q17" s="350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9"/>
      <c r="B18" s="158"/>
      <c r="C18" s="106">
        <v>36</v>
      </c>
      <c r="D18" s="608" t="s">
        <v>9</v>
      </c>
      <c r="E18" s="374" t="s">
        <v>48</v>
      </c>
      <c r="F18" s="589">
        <v>200</v>
      </c>
      <c r="G18" s="220"/>
      <c r="H18" s="260">
        <v>4.9800000000000004</v>
      </c>
      <c r="I18" s="81">
        <v>6.07</v>
      </c>
      <c r="J18" s="218">
        <v>12.72</v>
      </c>
      <c r="K18" s="391">
        <v>125.51</v>
      </c>
      <c r="L18" s="260">
        <v>7.0000000000000007E-2</v>
      </c>
      <c r="M18" s="81">
        <v>0.08</v>
      </c>
      <c r="N18" s="81">
        <v>5.45</v>
      </c>
      <c r="O18" s="81">
        <v>100</v>
      </c>
      <c r="P18" s="82">
        <v>0.56000000000000005</v>
      </c>
      <c r="Q18" s="260">
        <v>15.47</v>
      </c>
      <c r="R18" s="81">
        <v>82.47</v>
      </c>
      <c r="S18" s="81">
        <v>21.33</v>
      </c>
      <c r="T18" s="81">
        <v>0.77</v>
      </c>
      <c r="U18" s="81">
        <v>361.18</v>
      </c>
      <c r="V18" s="81">
        <v>1.2E-2</v>
      </c>
      <c r="W18" s="81">
        <v>1E-3</v>
      </c>
      <c r="X18" s="218">
        <v>0.1</v>
      </c>
    </row>
    <row r="19" spans="1:27" s="16" customFormat="1" ht="43.5" customHeight="1" x14ac:dyDescent="0.35">
      <c r="A19" s="112"/>
      <c r="B19" s="191" t="s">
        <v>74</v>
      </c>
      <c r="C19" s="523">
        <v>259</v>
      </c>
      <c r="D19" s="722" t="s">
        <v>10</v>
      </c>
      <c r="E19" s="373" t="s">
        <v>187</v>
      </c>
      <c r="F19" s="723">
        <v>105</v>
      </c>
      <c r="G19" s="558"/>
      <c r="H19" s="433">
        <v>12.38</v>
      </c>
      <c r="I19" s="434">
        <v>10.59</v>
      </c>
      <c r="J19" s="435">
        <v>16.84</v>
      </c>
      <c r="K19" s="436">
        <v>167.46</v>
      </c>
      <c r="L19" s="433">
        <v>0.04</v>
      </c>
      <c r="M19" s="434">
        <v>0.06</v>
      </c>
      <c r="N19" s="434">
        <v>2.88</v>
      </c>
      <c r="O19" s="434">
        <v>70</v>
      </c>
      <c r="P19" s="498">
        <v>0.02</v>
      </c>
      <c r="Q19" s="433">
        <v>12.7</v>
      </c>
      <c r="R19" s="434">
        <v>145.38999999999999</v>
      </c>
      <c r="S19" s="638">
        <v>71.95</v>
      </c>
      <c r="T19" s="434">
        <v>1.22</v>
      </c>
      <c r="U19" s="434">
        <v>105.04</v>
      </c>
      <c r="V19" s="434">
        <v>6.0000000000000001E-3</v>
      </c>
      <c r="W19" s="434">
        <v>7.0000000000000001E-3</v>
      </c>
      <c r="X19" s="435">
        <v>0.12</v>
      </c>
      <c r="Z19" s="531"/>
      <c r="AA19" s="78"/>
    </row>
    <row r="20" spans="1:27" s="16" customFormat="1" ht="26.5" customHeight="1" x14ac:dyDescent="0.35">
      <c r="A20" s="112"/>
      <c r="B20" s="192" t="s">
        <v>130</v>
      </c>
      <c r="C20" s="615">
        <v>82</v>
      </c>
      <c r="D20" s="542" t="s">
        <v>10</v>
      </c>
      <c r="E20" s="635" t="s">
        <v>168</v>
      </c>
      <c r="F20" s="724">
        <v>95</v>
      </c>
      <c r="G20" s="195"/>
      <c r="H20" s="251">
        <v>24.87</v>
      </c>
      <c r="I20" s="67">
        <v>21.09</v>
      </c>
      <c r="J20" s="116">
        <v>0.72</v>
      </c>
      <c r="K20" s="411">
        <v>290.5</v>
      </c>
      <c r="L20" s="251">
        <v>0.09</v>
      </c>
      <c r="M20" s="67">
        <v>0.18</v>
      </c>
      <c r="N20" s="67">
        <v>1.1000000000000001</v>
      </c>
      <c r="O20" s="67">
        <v>40</v>
      </c>
      <c r="P20" s="517">
        <v>0.05</v>
      </c>
      <c r="Q20" s="251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6">
        <v>0.15</v>
      </c>
      <c r="Z20" s="531"/>
      <c r="AA20" s="78"/>
    </row>
    <row r="21" spans="1:27" s="16" customFormat="1" ht="33" customHeight="1" x14ac:dyDescent="0.35">
      <c r="A21" s="112"/>
      <c r="B21" s="140"/>
      <c r="C21" s="154">
        <v>210</v>
      </c>
      <c r="D21" s="336" t="s">
        <v>64</v>
      </c>
      <c r="E21" s="336" t="s">
        <v>70</v>
      </c>
      <c r="F21" s="141">
        <v>150</v>
      </c>
      <c r="G21" s="105"/>
      <c r="H21" s="250">
        <v>15.82</v>
      </c>
      <c r="I21" s="13">
        <v>4.22</v>
      </c>
      <c r="J21" s="43">
        <v>32.01</v>
      </c>
      <c r="K21" s="107">
        <v>226.19</v>
      </c>
      <c r="L21" s="250">
        <v>0.47</v>
      </c>
      <c r="M21" s="77">
        <v>0.11</v>
      </c>
      <c r="N21" s="13">
        <v>0</v>
      </c>
      <c r="O21" s="13">
        <v>20</v>
      </c>
      <c r="P21" s="43">
        <v>0.06</v>
      </c>
      <c r="Q21" s="77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31"/>
      <c r="AA21" s="78"/>
    </row>
    <row r="22" spans="1:27" s="16" customFormat="1" ht="51" customHeight="1" x14ac:dyDescent="0.35">
      <c r="A22" s="112"/>
      <c r="B22" s="140"/>
      <c r="C22" s="612">
        <v>216</v>
      </c>
      <c r="D22" s="188" t="s">
        <v>18</v>
      </c>
      <c r="E22" s="227" t="s">
        <v>132</v>
      </c>
      <c r="F22" s="843">
        <v>200</v>
      </c>
      <c r="G22" s="700"/>
      <c r="H22" s="249">
        <v>0.25</v>
      </c>
      <c r="I22" s="15">
        <v>0</v>
      </c>
      <c r="J22" s="41">
        <v>12.73</v>
      </c>
      <c r="K22" s="269">
        <v>51.3</v>
      </c>
      <c r="L22" s="288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8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31"/>
      <c r="AA22" s="78"/>
    </row>
    <row r="23" spans="1:27" s="16" customFormat="1" ht="26.5" customHeight="1" x14ac:dyDescent="0.35">
      <c r="A23" s="112"/>
      <c r="B23" s="140"/>
      <c r="C23" s="391">
        <v>119</v>
      </c>
      <c r="D23" s="608" t="s">
        <v>14</v>
      </c>
      <c r="E23" s="158" t="s">
        <v>55</v>
      </c>
      <c r="F23" s="589">
        <v>45</v>
      </c>
      <c r="G23" s="177"/>
      <c r="H23" s="288">
        <v>3.42</v>
      </c>
      <c r="I23" s="20">
        <v>0.36</v>
      </c>
      <c r="J23" s="46">
        <v>22.14</v>
      </c>
      <c r="K23" s="431">
        <v>105.75</v>
      </c>
      <c r="L23" s="288">
        <v>0.05</v>
      </c>
      <c r="M23" s="20">
        <v>0.01</v>
      </c>
      <c r="N23" s="20">
        <v>0</v>
      </c>
      <c r="O23" s="20">
        <v>0</v>
      </c>
      <c r="P23" s="21">
        <v>0</v>
      </c>
      <c r="Q23" s="288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8"/>
      <c r="AA23" s="78"/>
    </row>
    <row r="24" spans="1:27" s="16" customFormat="1" ht="26.5" customHeight="1" x14ac:dyDescent="0.35">
      <c r="A24" s="112"/>
      <c r="B24" s="140"/>
      <c r="C24" s="106">
        <v>120</v>
      </c>
      <c r="D24" s="608" t="s">
        <v>15</v>
      </c>
      <c r="E24" s="158" t="s">
        <v>47</v>
      </c>
      <c r="F24" s="589">
        <v>25</v>
      </c>
      <c r="G24" s="177"/>
      <c r="H24" s="288">
        <v>1.65</v>
      </c>
      <c r="I24" s="20">
        <v>0.3</v>
      </c>
      <c r="J24" s="46">
        <v>10.050000000000001</v>
      </c>
      <c r="K24" s="431">
        <v>49.5</v>
      </c>
      <c r="L24" s="288">
        <v>0.04</v>
      </c>
      <c r="M24" s="20">
        <v>0.02</v>
      </c>
      <c r="N24" s="20">
        <v>0</v>
      </c>
      <c r="O24" s="20">
        <v>0</v>
      </c>
      <c r="P24" s="21">
        <v>0</v>
      </c>
      <c r="Q24" s="288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2"/>
      <c r="B25" s="191" t="s">
        <v>74</v>
      </c>
      <c r="C25" s="416"/>
      <c r="D25" s="959"/>
      <c r="E25" s="317" t="s">
        <v>20</v>
      </c>
      <c r="F25" s="523">
        <f>F17+F18+F19+F21+F22+F23+F24</f>
        <v>785</v>
      </c>
      <c r="G25" s="173"/>
      <c r="H25" s="209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85">
        <f t="shared" si="2"/>
        <v>798.91</v>
      </c>
      <c r="L25" s="209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7">
        <f t="shared" si="2"/>
        <v>0.64000000000000012</v>
      </c>
      <c r="Q25" s="209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2"/>
      <c r="B26" s="192" t="s">
        <v>130</v>
      </c>
      <c r="C26" s="417"/>
      <c r="D26" s="960"/>
      <c r="E26" s="318" t="s">
        <v>20</v>
      </c>
      <c r="F26" s="616">
        <f>F17+F18+F20+F21+F22+F23+F24</f>
        <v>775</v>
      </c>
      <c r="G26" s="540"/>
      <c r="H26" s="321">
        <f t="shared" ref="H26:X26" si="3">H17+H18+H20+H21+H22+H23+H24</f>
        <v>52.190000000000005</v>
      </c>
      <c r="I26" s="57">
        <f t="shared" si="3"/>
        <v>37.44</v>
      </c>
      <c r="J26" s="76">
        <f t="shared" si="3"/>
        <v>95.53</v>
      </c>
      <c r="K26" s="497">
        <f t="shared" si="3"/>
        <v>921.95</v>
      </c>
      <c r="L26" s="321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27">
        <f t="shared" si="3"/>
        <v>0.67000000000000015</v>
      </c>
      <c r="Q26" s="321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6">
        <f t="shared" si="3"/>
        <v>6.8000000000000007</v>
      </c>
    </row>
    <row r="27" spans="1:27" s="16" customFormat="1" ht="26.5" customHeight="1" x14ac:dyDescent="0.35">
      <c r="A27" s="112"/>
      <c r="B27" s="191" t="s">
        <v>74</v>
      </c>
      <c r="C27" s="418"/>
      <c r="D27" s="961"/>
      <c r="E27" s="317" t="s">
        <v>21</v>
      </c>
      <c r="F27" s="851"/>
      <c r="G27" s="524"/>
      <c r="H27" s="209"/>
      <c r="I27" s="22"/>
      <c r="J27" s="64"/>
      <c r="K27" s="530">
        <f>K25/23.5</f>
        <v>33.996170212765954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2"/>
      <c r="B28" s="194" t="s">
        <v>130</v>
      </c>
      <c r="C28" s="541"/>
      <c r="D28" s="754"/>
      <c r="E28" s="587" t="s">
        <v>21</v>
      </c>
      <c r="F28" s="529"/>
      <c r="G28" s="720"/>
      <c r="H28" s="449"/>
      <c r="I28" s="450"/>
      <c r="J28" s="451"/>
      <c r="K28" s="452">
        <f>K26/23.5</f>
        <v>39.231914893617024</v>
      </c>
      <c r="L28" s="730"/>
      <c r="M28" s="731"/>
      <c r="N28" s="731"/>
      <c r="O28" s="731"/>
      <c r="P28" s="732"/>
      <c r="Q28" s="730"/>
      <c r="R28" s="731"/>
      <c r="S28" s="731"/>
      <c r="T28" s="731"/>
      <c r="U28" s="731"/>
      <c r="V28" s="731"/>
      <c r="W28" s="731"/>
      <c r="X28" s="733"/>
    </row>
    <row r="29" spans="1:27" s="132" customFormat="1" ht="26.5" customHeight="1" x14ac:dyDescent="0.35">
      <c r="A29" s="360"/>
      <c r="B29" s="889"/>
      <c r="C29" s="361"/>
      <c r="D29" s="360"/>
      <c r="E29" s="362"/>
      <c r="F29" s="360"/>
      <c r="G29" s="360"/>
      <c r="H29" s="360"/>
      <c r="I29" s="360"/>
      <c r="J29" s="360"/>
      <c r="K29" s="363"/>
      <c r="L29" s="360"/>
      <c r="M29" s="360"/>
      <c r="N29" s="360"/>
      <c r="O29" s="360"/>
      <c r="P29" s="360"/>
      <c r="Q29" s="360"/>
      <c r="R29" s="360"/>
      <c r="S29" s="360"/>
    </row>
    <row r="30" spans="1:27" s="132" customFormat="1" ht="26.5" customHeight="1" x14ac:dyDescent="0.35">
      <c r="A30" s="684" t="s">
        <v>139</v>
      </c>
      <c r="B30" s="890"/>
      <c r="C30" s="828"/>
      <c r="D30" s="360"/>
      <c r="E30" s="362"/>
      <c r="F30" s="360"/>
      <c r="G30" s="360"/>
      <c r="H30" s="360"/>
      <c r="I30" s="360"/>
      <c r="J30" s="360"/>
      <c r="K30" s="363"/>
      <c r="L30" s="360"/>
      <c r="M30" s="360"/>
      <c r="N30" s="360"/>
      <c r="O30" s="360"/>
      <c r="P30" s="360"/>
      <c r="Q30" s="360"/>
      <c r="R30" s="360"/>
      <c r="S30" s="360"/>
    </row>
    <row r="31" spans="1:27" x14ac:dyDescent="0.35">
      <c r="A31" s="687" t="s">
        <v>67</v>
      </c>
      <c r="B31" s="897"/>
      <c r="C31" s="1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98"/>
      <c r="C32" s="35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98"/>
      <c r="C33" s="35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98"/>
      <c r="C34" s="35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98"/>
    </row>
    <row r="36" spans="1:19" x14ac:dyDescent="0.35">
      <c r="A36" s="11"/>
      <c r="B36" s="898"/>
    </row>
    <row r="37" spans="1:19" x14ac:dyDescent="0.35">
      <c r="A37" s="11"/>
      <c r="B37" s="898"/>
      <c r="C37" s="35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98"/>
      <c r="C38" s="35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98"/>
      <c r="C39" s="35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98"/>
      <c r="C40" s="35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13" customFormat="1" ht="13" x14ac:dyDescent="0.3">
      <c r="B41" s="891"/>
    </row>
    <row r="42" spans="1:19" s="513" customFormat="1" ht="13" x14ac:dyDescent="0.3">
      <c r="B42" s="891"/>
    </row>
    <row r="43" spans="1:19" s="513" customFormat="1" ht="13" x14ac:dyDescent="0.3">
      <c r="B43" s="891"/>
    </row>
    <row r="44" spans="1:19" s="513" customFormat="1" ht="13" x14ac:dyDescent="0.3">
      <c r="B44" s="891"/>
    </row>
    <row r="45" spans="1:19" s="513" customFormat="1" ht="13" x14ac:dyDescent="0.3">
      <c r="B45" s="89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0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13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91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45"/>
      <c r="C4" s="690" t="s">
        <v>39</v>
      </c>
      <c r="D4" s="262"/>
      <c r="E4" s="741"/>
      <c r="F4" s="691"/>
      <c r="G4" s="691"/>
      <c r="H4" s="855" t="s">
        <v>22</v>
      </c>
      <c r="I4" s="856"/>
      <c r="J4" s="857"/>
      <c r="K4" s="797" t="s">
        <v>23</v>
      </c>
      <c r="L4" s="1001" t="s">
        <v>24</v>
      </c>
      <c r="M4" s="1002"/>
      <c r="N4" s="1003"/>
      <c r="O4" s="1027"/>
      <c r="P4" s="1028"/>
      <c r="Q4" s="1015" t="s">
        <v>25</v>
      </c>
      <c r="R4" s="1016"/>
      <c r="S4" s="1016"/>
      <c r="T4" s="1016"/>
      <c r="U4" s="1016"/>
      <c r="V4" s="1016"/>
      <c r="W4" s="1016"/>
      <c r="X4" s="1017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42" t="s">
        <v>41</v>
      </c>
      <c r="E5" s="522" t="s">
        <v>38</v>
      </c>
      <c r="F5" s="110" t="s">
        <v>26</v>
      </c>
      <c r="G5" s="110" t="s">
        <v>37</v>
      </c>
      <c r="H5" s="522" t="s">
        <v>27</v>
      </c>
      <c r="I5" s="512" t="s">
        <v>28</v>
      </c>
      <c r="J5" s="522" t="s">
        <v>29</v>
      </c>
      <c r="K5" s="798" t="s">
        <v>30</v>
      </c>
      <c r="L5" s="535" t="s">
        <v>31</v>
      </c>
      <c r="M5" s="837" t="s">
        <v>119</v>
      </c>
      <c r="N5" s="512" t="s">
        <v>32</v>
      </c>
      <c r="O5" s="509" t="s">
        <v>120</v>
      </c>
      <c r="P5" s="818" t="s">
        <v>121</v>
      </c>
      <c r="Q5" s="836" t="s">
        <v>33</v>
      </c>
      <c r="R5" s="512" t="s">
        <v>34</v>
      </c>
      <c r="S5" s="836" t="s">
        <v>35</v>
      </c>
      <c r="T5" s="512" t="s">
        <v>36</v>
      </c>
      <c r="U5" s="535" t="s">
        <v>122</v>
      </c>
      <c r="V5" s="535" t="s">
        <v>123</v>
      </c>
      <c r="W5" s="535" t="s">
        <v>124</v>
      </c>
      <c r="X5" s="691" t="s">
        <v>125</v>
      </c>
    </row>
    <row r="6" spans="1:24" s="16" customFormat="1" ht="26.5" customHeight="1" x14ac:dyDescent="0.35">
      <c r="A6" s="111" t="s">
        <v>6</v>
      </c>
      <c r="B6" s="228"/>
      <c r="C6" s="135">
        <v>1</v>
      </c>
      <c r="D6" s="595" t="s">
        <v>19</v>
      </c>
      <c r="E6" s="403" t="s">
        <v>12</v>
      </c>
      <c r="F6" s="153">
        <v>15</v>
      </c>
      <c r="G6" s="532"/>
      <c r="H6" s="279">
        <v>3.48</v>
      </c>
      <c r="I6" s="39">
        <v>4.43</v>
      </c>
      <c r="J6" s="40">
        <v>0</v>
      </c>
      <c r="K6" s="270">
        <v>54.6</v>
      </c>
      <c r="L6" s="279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9"/>
      <c r="B7" s="963" t="s">
        <v>74</v>
      </c>
      <c r="C7" s="173">
        <v>90</v>
      </c>
      <c r="D7" s="716" t="s">
        <v>10</v>
      </c>
      <c r="E7" s="373" t="s">
        <v>129</v>
      </c>
      <c r="F7" s="523">
        <v>90</v>
      </c>
      <c r="G7" s="716"/>
      <c r="H7" s="320">
        <v>15.51</v>
      </c>
      <c r="I7" s="62">
        <v>15.07</v>
      </c>
      <c r="J7" s="63">
        <v>8.44</v>
      </c>
      <c r="K7" s="464">
        <v>232.47</v>
      </c>
      <c r="L7" s="320">
        <v>0.12</v>
      </c>
      <c r="M7" s="62">
        <v>0.1</v>
      </c>
      <c r="N7" s="62">
        <v>0.74</v>
      </c>
      <c r="O7" s="62">
        <v>10</v>
      </c>
      <c r="P7" s="63">
        <v>0.08</v>
      </c>
      <c r="Q7" s="320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49"/>
      <c r="B8" s="964" t="s">
        <v>130</v>
      </c>
      <c r="C8" s="174">
        <v>126</v>
      </c>
      <c r="D8" s="714" t="s">
        <v>10</v>
      </c>
      <c r="E8" s="316" t="s">
        <v>160</v>
      </c>
      <c r="F8" s="174">
        <v>90</v>
      </c>
      <c r="G8" s="714"/>
      <c r="H8" s="251">
        <v>18.489999999999998</v>
      </c>
      <c r="I8" s="67">
        <v>18.54</v>
      </c>
      <c r="J8" s="116">
        <v>3.59</v>
      </c>
      <c r="K8" s="411">
        <v>256</v>
      </c>
      <c r="L8" s="251">
        <v>0.06</v>
      </c>
      <c r="M8" s="67">
        <v>0.14000000000000001</v>
      </c>
      <c r="N8" s="67">
        <v>1.08</v>
      </c>
      <c r="O8" s="67">
        <v>10</v>
      </c>
      <c r="P8" s="116">
        <v>0.04</v>
      </c>
      <c r="Q8" s="251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6">
        <v>0.06</v>
      </c>
    </row>
    <row r="9" spans="1:24" s="36" customFormat="1" ht="26.5" customHeight="1" x14ac:dyDescent="0.35">
      <c r="A9" s="149"/>
      <c r="B9" s="169"/>
      <c r="C9" s="589">
        <v>52</v>
      </c>
      <c r="D9" s="608" t="s">
        <v>64</v>
      </c>
      <c r="E9" s="166" t="s">
        <v>138</v>
      </c>
      <c r="F9" s="810">
        <v>150</v>
      </c>
      <c r="G9" s="177"/>
      <c r="H9" s="288">
        <v>3.31</v>
      </c>
      <c r="I9" s="20">
        <v>5.56</v>
      </c>
      <c r="J9" s="46">
        <v>25.99</v>
      </c>
      <c r="K9" s="287">
        <v>167.07</v>
      </c>
      <c r="L9" s="288">
        <v>0.15</v>
      </c>
      <c r="M9" s="20">
        <v>0.1</v>
      </c>
      <c r="N9" s="20">
        <v>14</v>
      </c>
      <c r="O9" s="20">
        <v>20</v>
      </c>
      <c r="P9" s="46">
        <v>0.08</v>
      </c>
      <c r="Q9" s="288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9"/>
      <c r="B10" s="139"/>
      <c r="C10" s="140">
        <v>95</v>
      </c>
      <c r="D10" s="157" t="s">
        <v>18</v>
      </c>
      <c r="E10" s="183" t="s">
        <v>200</v>
      </c>
      <c r="F10" s="193">
        <v>200</v>
      </c>
      <c r="G10" s="595"/>
      <c r="H10" s="249">
        <v>0</v>
      </c>
      <c r="I10" s="15">
        <v>0</v>
      </c>
      <c r="J10" s="41">
        <v>19.940000000000001</v>
      </c>
      <c r="K10" s="270">
        <v>80.3</v>
      </c>
      <c r="L10" s="249">
        <v>0.09</v>
      </c>
      <c r="M10" s="17">
        <v>0.1</v>
      </c>
      <c r="N10" s="15">
        <v>2.94</v>
      </c>
      <c r="O10" s="15">
        <v>80</v>
      </c>
      <c r="P10" s="41">
        <v>0.96</v>
      </c>
      <c r="Q10" s="249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40"/>
      <c r="C11" s="107">
        <v>119</v>
      </c>
      <c r="D11" s="595" t="s">
        <v>14</v>
      </c>
      <c r="E11" s="157" t="s">
        <v>55</v>
      </c>
      <c r="F11" s="153">
        <v>25</v>
      </c>
      <c r="G11" s="803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46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9"/>
      <c r="B12" s="140"/>
      <c r="C12" s="135">
        <v>120</v>
      </c>
      <c r="D12" s="595" t="s">
        <v>15</v>
      </c>
      <c r="E12" s="157" t="s">
        <v>47</v>
      </c>
      <c r="F12" s="153">
        <v>20</v>
      </c>
      <c r="G12" s="803"/>
      <c r="H12" s="992">
        <v>1.32</v>
      </c>
      <c r="I12" s="993">
        <v>0.24</v>
      </c>
      <c r="J12" s="994">
        <v>8.0399999999999991</v>
      </c>
      <c r="K12" s="995">
        <v>39.6</v>
      </c>
      <c r="L12" s="277">
        <v>0.03</v>
      </c>
      <c r="M12" s="278">
        <v>0.02</v>
      </c>
      <c r="N12" s="278">
        <v>0</v>
      </c>
      <c r="O12" s="278">
        <v>0</v>
      </c>
      <c r="P12" s="502">
        <v>0</v>
      </c>
      <c r="Q12" s="277">
        <v>5.8</v>
      </c>
      <c r="R12" s="278">
        <v>30</v>
      </c>
      <c r="S12" s="278">
        <v>9.4</v>
      </c>
      <c r="T12" s="278">
        <v>0.78</v>
      </c>
      <c r="U12" s="278">
        <v>47</v>
      </c>
      <c r="V12" s="278">
        <v>1E-3</v>
      </c>
      <c r="W12" s="278">
        <v>1E-3</v>
      </c>
      <c r="X12" s="502">
        <v>0</v>
      </c>
    </row>
    <row r="13" spans="1:24" s="36" customFormat="1" ht="26.5" customHeight="1" x14ac:dyDescent="0.35">
      <c r="A13" s="149"/>
      <c r="B13" s="191" t="s">
        <v>74</v>
      </c>
      <c r="C13" s="173"/>
      <c r="D13" s="716"/>
      <c r="E13" s="437" t="s">
        <v>20</v>
      </c>
      <c r="F13" s="523">
        <f>F6+F7+F9+F10+F11+F12</f>
        <v>500</v>
      </c>
      <c r="G13" s="173"/>
      <c r="H13" s="209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3">
        <f t="shared" si="0"/>
        <v>632.79</v>
      </c>
      <c r="L13" s="209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09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49"/>
      <c r="B14" s="964" t="s">
        <v>130</v>
      </c>
      <c r="C14" s="174"/>
      <c r="D14" s="527"/>
      <c r="E14" s="442" t="s">
        <v>20</v>
      </c>
      <c r="F14" s="521">
        <f>F6+F8+F9+F10+F11+F12</f>
        <v>500</v>
      </c>
      <c r="G14" s="473"/>
      <c r="H14" s="979">
        <f t="shared" ref="H14:X14" si="1">H6+H8+H9+H10+H11+H12</f>
        <v>28.499999999999996</v>
      </c>
      <c r="I14" s="980">
        <f t="shared" si="1"/>
        <v>28.969999999999995</v>
      </c>
      <c r="J14" s="978">
        <f t="shared" si="1"/>
        <v>69.859999999999985</v>
      </c>
      <c r="K14" s="473">
        <f t="shared" si="1"/>
        <v>656.32</v>
      </c>
      <c r="L14" s="979">
        <f t="shared" si="1"/>
        <v>0.37</v>
      </c>
      <c r="M14" s="980">
        <f t="shared" si="1"/>
        <v>0.42000000000000004</v>
      </c>
      <c r="N14" s="980">
        <f t="shared" si="1"/>
        <v>18.12</v>
      </c>
      <c r="O14" s="980">
        <f t="shared" si="1"/>
        <v>150</v>
      </c>
      <c r="P14" s="978">
        <f t="shared" si="1"/>
        <v>1.22</v>
      </c>
      <c r="Q14" s="979">
        <f t="shared" si="1"/>
        <v>193.1</v>
      </c>
      <c r="R14" s="980">
        <f t="shared" si="1"/>
        <v>400.04999999999995</v>
      </c>
      <c r="S14" s="980">
        <f t="shared" si="1"/>
        <v>77.570000000000007</v>
      </c>
      <c r="T14" s="980">
        <f t="shared" si="1"/>
        <v>5.1899999999999995</v>
      </c>
      <c r="U14" s="980">
        <f t="shared" si="1"/>
        <v>1239.75</v>
      </c>
      <c r="V14" s="980">
        <f t="shared" si="1"/>
        <v>1.9000000000000003E-2</v>
      </c>
      <c r="W14" s="980">
        <f t="shared" si="1"/>
        <v>3.0000000000000001E-3</v>
      </c>
      <c r="X14" s="978">
        <f t="shared" si="1"/>
        <v>3.7399999999999998</v>
      </c>
    </row>
    <row r="15" spans="1:24" s="36" customFormat="1" ht="26.5" customHeight="1" x14ac:dyDescent="0.35">
      <c r="A15" s="149"/>
      <c r="B15" s="963" t="s">
        <v>74</v>
      </c>
      <c r="C15" s="524"/>
      <c r="D15" s="525"/>
      <c r="E15" s="437" t="s">
        <v>21</v>
      </c>
      <c r="F15" s="526"/>
      <c r="G15" s="533"/>
      <c r="H15" s="209"/>
      <c r="I15" s="22"/>
      <c r="J15" s="64"/>
      <c r="K15" s="996">
        <f>K13/23.5</f>
        <v>26.927234042553192</v>
      </c>
      <c r="L15" s="209"/>
      <c r="M15" s="22"/>
      <c r="N15" s="22"/>
      <c r="O15" s="22"/>
      <c r="P15" s="64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0"/>
      <c r="B16" s="976" t="s">
        <v>130</v>
      </c>
      <c r="C16" s="175"/>
      <c r="D16" s="528"/>
      <c r="E16" s="447" t="s">
        <v>21</v>
      </c>
      <c r="F16" s="529"/>
      <c r="G16" s="719"/>
      <c r="H16" s="997"/>
      <c r="I16" s="998"/>
      <c r="J16" s="999"/>
      <c r="K16" s="1000">
        <f>K14/23.5</f>
        <v>27.928510638297876</v>
      </c>
      <c r="L16" s="997"/>
      <c r="M16" s="998"/>
      <c r="N16" s="998"/>
      <c r="O16" s="998"/>
      <c r="P16" s="999"/>
      <c r="Q16" s="997"/>
      <c r="R16" s="998"/>
      <c r="S16" s="998"/>
      <c r="T16" s="998"/>
      <c r="U16" s="998"/>
      <c r="V16" s="998"/>
      <c r="W16" s="998"/>
      <c r="X16" s="999"/>
    </row>
    <row r="17" spans="1:24" s="16" customFormat="1" ht="36.75" customHeight="1" x14ac:dyDescent="0.35">
      <c r="A17" s="151" t="s">
        <v>7</v>
      </c>
      <c r="B17" s="229"/>
      <c r="C17" s="614">
        <v>29</v>
      </c>
      <c r="D17" s="745" t="s">
        <v>19</v>
      </c>
      <c r="E17" s="746" t="s">
        <v>180</v>
      </c>
      <c r="F17" s="768">
        <v>60</v>
      </c>
      <c r="G17" s="298"/>
      <c r="H17" s="300">
        <v>0.66</v>
      </c>
      <c r="I17" s="90">
        <v>0.12</v>
      </c>
      <c r="J17" s="92">
        <v>2.2799999999999998</v>
      </c>
      <c r="K17" s="543">
        <v>14.4</v>
      </c>
      <c r="L17" s="300">
        <v>0.04</v>
      </c>
      <c r="M17" s="90">
        <v>0.02</v>
      </c>
      <c r="N17" s="90">
        <v>15</v>
      </c>
      <c r="O17" s="90">
        <v>80</v>
      </c>
      <c r="P17" s="91">
        <v>0</v>
      </c>
      <c r="Q17" s="300">
        <v>8.4</v>
      </c>
      <c r="R17" s="90">
        <v>15.6</v>
      </c>
      <c r="S17" s="90">
        <v>12</v>
      </c>
      <c r="T17" s="90">
        <v>0.54</v>
      </c>
      <c r="U17" s="90">
        <v>174</v>
      </c>
      <c r="V17" s="90">
        <v>1.1999999999999999E-3</v>
      </c>
      <c r="W17" s="90">
        <v>2.4000000000000001E-4</v>
      </c>
      <c r="X17" s="92">
        <v>0.01</v>
      </c>
    </row>
    <row r="18" spans="1:24" s="16" customFormat="1" ht="26.5" customHeight="1" x14ac:dyDescent="0.35">
      <c r="A18" s="111"/>
      <c r="B18" s="141"/>
      <c r="C18" s="105">
        <v>328</v>
      </c>
      <c r="D18" s="932" t="s">
        <v>9</v>
      </c>
      <c r="E18" s="933" t="s">
        <v>192</v>
      </c>
      <c r="F18" s="683">
        <v>222</v>
      </c>
      <c r="G18" s="176"/>
      <c r="H18" s="342">
        <v>6.01</v>
      </c>
      <c r="I18" s="29">
        <v>4.38</v>
      </c>
      <c r="J18" s="89">
        <v>7.73</v>
      </c>
      <c r="K18" s="962">
        <v>93.68</v>
      </c>
      <c r="L18" s="342">
        <v>0.03</v>
      </c>
      <c r="M18" s="341">
        <v>7.0000000000000007E-2</v>
      </c>
      <c r="N18" s="29">
        <v>0.27</v>
      </c>
      <c r="O18" s="29">
        <v>40</v>
      </c>
      <c r="P18" s="89">
        <v>0.26</v>
      </c>
      <c r="Q18" s="342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9">
        <v>0.02</v>
      </c>
    </row>
    <row r="19" spans="1:24" s="36" customFormat="1" ht="26.5" customHeight="1" x14ac:dyDescent="0.35">
      <c r="A19" s="112"/>
      <c r="B19" s="963" t="s">
        <v>74</v>
      </c>
      <c r="C19" s="173" t="s">
        <v>173</v>
      </c>
      <c r="D19" s="168" t="s">
        <v>10</v>
      </c>
      <c r="E19" s="573" t="s">
        <v>172</v>
      </c>
      <c r="F19" s="574">
        <v>210</v>
      </c>
      <c r="G19" s="558"/>
      <c r="H19" s="433">
        <v>16.97</v>
      </c>
      <c r="I19" s="434">
        <v>25.42</v>
      </c>
      <c r="J19" s="435">
        <v>31.1</v>
      </c>
      <c r="K19" s="436">
        <v>422.09</v>
      </c>
      <c r="L19" s="433">
        <v>0.17</v>
      </c>
      <c r="M19" s="625">
        <v>0.11</v>
      </c>
      <c r="N19" s="434">
        <v>0.26</v>
      </c>
      <c r="O19" s="434">
        <v>50</v>
      </c>
      <c r="P19" s="435">
        <v>0.33</v>
      </c>
      <c r="Q19" s="433">
        <v>23.55</v>
      </c>
      <c r="R19" s="434">
        <v>120.28</v>
      </c>
      <c r="S19" s="434">
        <v>16.079999999999998</v>
      </c>
      <c r="T19" s="434">
        <v>1.54</v>
      </c>
      <c r="U19" s="434">
        <v>192.11</v>
      </c>
      <c r="V19" s="434">
        <v>2E-3</v>
      </c>
      <c r="W19" s="434">
        <v>7.0000000000000001E-3</v>
      </c>
      <c r="X19" s="435">
        <v>0.02</v>
      </c>
    </row>
    <row r="20" spans="1:24" s="36" customFormat="1" ht="26.5" customHeight="1" x14ac:dyDescent="0.35">
      <c r="A20" s="112"/>
      <c r="B20" s="964" t="s">
        <v>130</v>
      </c>
      <c r="C20" s="615">
        <v>89</v>
      </c>
      <c r="D20" s="465" t="s">
        <v>10</v>
      </c>
      <c r="E20" s="734" t="s">
        <v>91</v>
      </c>
      <c r="F20" s="572">
        <v>90</v>
      </c>
      <c r="G20" s="174"/>
      <c r="H20" s="348">
        <v>18.13</v>
      </c>
      <c r="I20" s="58">
        <v>17.05</v>
      </c>
      <c r="J20" s="75">
        <v>3.69</v>
      </c>
      <c r="K20" s="346">
        <v>240.96</v>
      </c>
      <c r="L20" s="426">
        <v>0.06</v>
      </c>
      <c r="M20" s="514">
        <v>0.13</v>
      </c>
      <c r="N20" s="80">
        <v>1.06</v>
      </c>
      <c r="O20" s="80">
        <v>0</v>
      </c>
      <c r="P20" s="487">
        <v>0</v>
      </c>
      <c r="Q20" s="426">
        <v>17.03</v>
      </c>
      <c r="R20" s="80">
        <v>176.72</v>
      </c>
      <c r="S20" s="80">
        <v>23.18</v>
      </c>
      <c r="T20" s="80">
        <v>2.61</v>
      </c>
      <c r="U20" s="80">
        <v>317</v>
      </c>
      <c r="V20" s="80">
        <v>7.0000000000000001E-3</v>
      </c>
      <c r="W20" s="80">
        <v>0</v>
      </c>
      <c r="X20" s="427">
        <v>0.06</v>
      </c>
    </row>
    <row r="21" spans="1:24" s="36" customFormat="1" ht="26.5" customHeight="1" x14ac:dyDescent="0.35">
      <c r="A21" s="112"/>
      <c r="B21" s="964" t="s">
        <v>130</v>
      </c>
      <c r="C21" s="615">
        <v>210</v>
      </c>
      <c r="D21" s="465" t="s">
        <v>64</v>
      </c>
      <c r="E21" s="465" t="s">
        <v>70</v>
      </c>
      <c r="F21" s="192">
        <v>150</v>
      </c>
      <c r="G21" s="174"/>
      <c r="H21" s="348">
        <v>15.82</v>
      </c>
      <c r="I21" s="58">
        <v>4.22</v>
      </c>
      <c r="J21" s="75">
        <v>32.01</v>
      </c>
      <c r="K21" s="346">
        <v>226.19</v>
      </c>
      <c r="L21" s="348">
        <v>0.47</v>
      </c>
      <c r="M21" s="252">
        <v>0.11</v>
      </c>
      <c r="N21" s="58">
        <v>0</v>
      </c>
      <c r="O21" s="58">
        <v>20</v>
      </c>
      <c r="P21" s="75">
        <v>0.06</v>
      </c>
      <c r="Q21" s="252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6">
        <v>0.02</v>
      </c>
    </row>
    <row r="22" spans="1:24" s="16" customFormat="1" ht="33.75" customHeight="1" x14ac:dyDescent="0.35">
      <c r="A22" s="113"/>
      <c r="B22" s="141"/>
      <c r="C22" s="407">
        <v>216</v>
      </c>
      <c r="D22" s="157" t="s">
        <v>18</v>
      </c>
      <c r="E22" s="673" t="s">
        <v>132</v>
      </c>
      <c r="F22" s="139">
        <v>200</v>
      </c>
      <c r="G22" s="700"/>
      <c r="H22" s="249">
        <v>0.25</v>
      </c>
      <c r="I22" s="15">
        <v>0</v>
      </c>
      <c r="J22" s="41">
        <v>12.73</v>
      </c>
      <c r="K22" s="207">
        <v>51.3</v>
      </c>
      <c r="L22" s="288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3"/>
      <c r="B23" s="142"/>
      <c r="C23" s="107">
        <v>119</v>
      </c>
      <c r="D23" s="157" t="s">
        <v>14</v>
      </c>
      <c r="E23" s="188" t="s">
        <v>55</v>
      </c>
      <c r="F23" s="177">
        <v>30</v>
      </c>
      <c r="G23" s="608"/>
      <c r="H23" s="288">
        <v>2.2799999999999998</v>
      </c>
      <c r="I23" s="20">
        <v>0.24</v>
      </c>
      <c r="J23" s="46">
        <v>14.76</v>
      </c>
      <c r="K23" s="431">
        <v>70.5</v>
      </c>
      <c r="L23" s="288">
        <v>0.03</v>
      </c>
      <c r="M23" s="19">
        <v>0.01</v>
      </c>
      <c r="N23" s="20">
        <v>0</v>
      </c>
      <c r="O23" s="20">
        <v>0</v>
      </c>
      <c r="P23" s="46">
        <v>0</v>
      </c>
      <c r="Q23" s="288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3"/>
      <c r="B24" s="142"/>
      <c r="C24" s="135">
        <v>120</v>
      </c>
      <c r="D24" s="157" t="s">
        <v>15</v>
      </c>
      <c r="E24" s="188" t="s">
        <v>47</v>
      </c>
      <c r="F24" s="177">
        <v>30</v>
      </c>
      <c r="G24" s="936"/>
      <c r="H24" s="249">
        <v>1.98</v>
      </c>
      <c r="I24" s="15">
        <v>0.36</v>
      </c>
      <c r="J24" s="41">
        <v>12.06</v>
      </c>
      <c r="K24" s="269">
        <v>59.4</v>
      </c>
      <c r="L24" s="249">
        <v>0.05</v>
      </c>
      <c r="M24" s="15">
        <v>0.02</v>
      </c>
      <c r="N24" s="15">
        <v>0</v>
      </c>
      <c r="O24" s="15">
        <v>0</v>
      </c>
      <c r="P24" s="18">
        <v>0</v>
      </c>
      <c r="Q24" s="249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3"/>
      <c r="B25" s="191" t="s">
        <v>74</v>
      </c>
      <c r="C25" s="524"/>
      <c r="D25" s="582"/>
      <c r="E25" s="965" t="s">
        <v>20</v>
      </c>
      <c r="F25" s="533">
        <f>F17+F18+F19+F22+F23+F24</f>
        <v>752</v>
      </c>
      <c r="G25" s="966"/>
      <c r="H25" s="320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67">
        <f t="shared" si="2"/>
        <v>711.36999999999989</v>
      </c>
      <c r="L25" s="421">
        <f t="shared" si="2"/>
        <v>0.32</v>
      </c>
      <c r="M25" s="114">
        <f t="shared" si="2"/>
        <v>0.23</v>
      </c>
      <c r="N25" s="114">
        <f t="shared" si="2"/>
        <v>19.919999999999998</v>
      </c>
      <c r="O25" s="114">
        <f t="shared" si="2"/>
        <v>170</v>
      </c>
      <c r="P25" s="425">
        <f t="shared" si="2"/>
        <v>0.59000000000000008</v>
      </c>
      <c r="Q25" s="421">
        <f t="shared" si="2"/>
        <v>61.759999999999991</v>
      </c>
      <c r="R25" s="114">
        <f t="shared" si="2"/>
        <v>258.72000000000003</v>
      </c>
      <c r="S25" s="114">
        <f t="shared" si="2"/>
        <v>53.800000000000004</v>
      </c>
      <c r="T25" s="114">
        <f t="shared" si="2"/>
        <v>4.33</v>
      </c>
      <c r="U25" s="114">
        <f t="shared" si="2"/>
        <v>536.39</v>
      </c>
      <c r="V25" s="114">
        <f t="shared" si="2"/>
        <v>6.0200000000000002E-3</v>
      </c>
      <c r="W25" s="114">
        <f t="shared" si="2"/>
        <v>1.4500000000000001E-2</v>
      </c>
      <c r="X25" s="115">
        <f t="shared" si="2"/>
        <v>4.4099999999999993</v>
      </c>
    </row>
    <row r="26" spans="1:24" s="16" customFormat="1" ht="26.5" customHeight="1" x14ac:dyDescent="0.35">
      <c r="A26" s="113"/>
      <c r="B26" s="964" t="s">
        <v>130</v>
      </c>
      <c r="C26" s="540"/>
      <c r="D26" s="583"/>
      <c r="E26" s="968" t="s">
        <v>20</v>
      </c>
      <c r="F26" s="553">
        <f>F17+F18+F20+F21+F22+F23+F24</f>
        <v>782</v>
      </c>
      <c r="G26" s="969"/>
      <c r="H26" s="251">
        <f t="shared" ref="H26:X26" si="3">H17+H18+H20+H21+H22+H23+H24</f>
        <v>45.129999999999995</v>
      </c>
      <c r="I26" s="67">
        <f t="shared" si="3"/>
        <v>26.369999999999997</v>
      </c>
      <c r="J26" s="116">
        <f t="shared" si="3"/>
        <v>85.26</v>
      </c>
      <c r="K26" s="970">
        <f t="shared" si="3"/>
        <v>756.43</v>
      </c>
      <c r="L26" s="949">
        <f t="shared" si="3"/>
        <v>0.68</v>
      </c>
      <c r="M26" s="951">
        <f t="shared" si="3"/>
        <v>0.36000000000000004</v>
      </c>
      <c r="N26" s="951">
        <f t="shared" si="3"/>
        <v>20.72</v>
      </c>
      <c r="O26" s="951">
        <f t="shared" si="3"/>
        <v>140</v>
      </c>
      <c r="P26" s="952">
        <f t="shared" si="3"/>
        <v>0.32</v>
      </c>
      <c r="Q26" s="949">
        <f t="shared" si="3"/>
        <v>114.76</v>
      </c>
      <c r="R26" s="951">
        <f t="shared" si="3"/>
        <v>460.26</v>
      </c>
      <c r="S26" s="951">
        <f t="shared" si="3"/>
        <v>116.86999999999999</v>
      </c>
      <c r="T26" s="951">
        <f t="shared" si="3"/>
        <v>9.86</v>
      </c>
      <c r="U26" s="951">
        <f t="shared" si="3"/>
        <v>1105.47</v>
      </c>
      <c r="V26" s="951">
        <f t="shared" si="3"/>
        <v>1.4020000000000001E-2</v>
      </c>
      <c r="W26" s="951">
        <f t="shared" si="3"/>
        <v>1.55E-2</v>
      </c>
      <c r="X26" s="971">
        <f t="shared" si="3"/>
        <v>4.47</v>
      </c>
    </row>
    <row r="27" spans="1:24" s="36" customFormat="1" ht="26.5" customHeight="1" x14ac:dyDescent="0.35">
      <c r="A27" s="112"/>
      <c r="B27" s="191" t="s">
        <v>74</v>
      </c>
      <c r="C27" s="524"/>
      <c r="D27" s="582"/>
      <c r="E27" s="965" t="s">
        <v>21</v>
      </c>
      <c r="F27" s="444"/>
      <c r="G27" s="533"/>
      <c r="H27" s="209"/>
      <c r="I27" s="22"/>
      <c r="J27" s="64"/>
      <c r="K27" s="972">
        <f>K25/23.5</f>
        <v>30.271063829787231</v>
      </c>
      <c r="L27" s="973"/>
      <c r="M27" s="974"/>
      <c r="N27" s="974"/>
      <c r="O27" s="974"/>
      <c r="P27" s="975"/>
      <c r="Q27" s="973"/>
      <c r="R27" s="974"/>
      <c r="S27" s="974"/>
      <c r="T27" s="974"/>
      <c r="U27" s="974"/>
      <c r="V27" s="974"/>
      <c r="W27" s="974"/>
      <c r="X27" s="975"/>
    </row>
    <row r="28" spans="1:24" s="36" customFormat="1" ht="26.5" customHeight="1" thickBot="1" x14ac:dyDescent="0.4">
      <c r="A28" s="152"/>
      <c r="B28" s="976" t="s">
        <v>130</v>
      </c>
      <c r="C28" s="541"/>
      <c r="D28" s="729"/>
      <c r="E28" s="977" t="s">
        <v>21</v>
      </c>
      <c r="F28" s="194"/>
      <c r="G28" s="556"/>
      <c r="H28" s="449"/>
      <c r="I28" s="450"/>
      <c r="J28" s="451"/>
      <c r="K28" s="452">
        <f>K26/23.5</f>
        <v>32.188510638297871</v>
      </c>
      <c r="L28" s="449"/>
      <c r="M28" s="516"/>
      <c r="N28" s="450"/>
      <c r="O28" s="450"/>
      <c r="P28" s="451"/>
      <c r="Q28" s="449"/>
      <c r="R28" s="450"/>
      <c r="S28" s="450"/>
      <c r="T28" s="450"/>
      <c r="U28" s="450"/>
      <c r="V28" s="450"/>
      <c r="W28" s="450"/>
      <c r="X28" s="451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84" t="s">
        <v>66</v>
      </c>
      <c r="B30" s="684" t="s">
        <v>66</v>
      </c>
      <c r="C30" s="120"/>
      <c r="D30" s="685"/>
      <c r="E30" s="52"/>
      <c r="F30" s="26"/>
      <c r="G30" s="11"/>
      <c r="H30" s="11"/>
      <c r="I30" s="11"/>
      <c r="J30" s="11"/>
    </row>
    <row r="31" spans="1:24" ht="18" x14ac:dyDescent="0.35">
      <c r="A31" s="687" t="s">
        <v>67</v>
      </c>
      <c r="B31" s="687" t="s">
        <v>67</v>
      </c>
      <c r="C31" s="121"/>
      <c r="D31" s="688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0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39</v>
      </c>
      <c r="D4" s="136"/>
      <c r="E4" s="167"/>
      <c r="F4" s="103"/>
      <c r="G4" s="397"/>
      <c r="H4" s="861" t="s">
        <v>22</v>
      </c>
      <c r="I4" s="862"/>
      <c r="J4" s="863"/>
      <c r="K4" s="328" t="s">
        <v>23</v>
      </c>
      <c r="L4" s="1001" t="s">
        <v>24</v>
      </c>
      <c r="M4" s="1002"/>
      <c r="N4" s="1003"/>
      <c r="O4" s="1003"/>
      <c r="P4" s="1007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47" thickBot="1" x14ac:dyDescent="0.4">
      <c r="A5" s="148" t="s">
        <v>0</v>
      </c>
      <c r="B5" s="593"/>
      <c r="C5" s="110" t="s">
        <v>40</v>
      </c>
      <c r="D5" s="84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12" t="s">
        <v>28</v>
      </c>
      <c r="J5" s="825" t="s">
        <v>29</v>
      </c>
      <c r="K5" s="329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37.5" customHeight="1" x14ac:dyDescent="0.35">
      <c r="A6" s="151" t="s">
        <v>6</v>
      </c>
      <c r="B6" s="403"/>
      <c r="C6" s="594" t="s">
        <v>107</v>
      </c>
      <c r="D6" s="403" t="s">
        <v>19</v>
      </c>
      <c r="E6" s="370" t="s">
        <v>44</v>
      </c>
      <c r="F6" s="369">
        <v>17</v>
      </c>
      <c r="G6" s="144"/>
      <c r="H6" s="279">
        <v>2.48</v>
      </c>
      <c r="I6" s="39">
        <v>3.96</v>
      </c>
      <c r="J6" s="40">
        <v>0.68</v>
      </c>
      <c r="K6" s="331">
        <v>48.11</v>
      </c>
      <c r="L6" s="279">
        <v>0.01</v>
      </c>
      <c r="M6" s="38">
        <v>0.06</v>
      </c>
      <c r="N6" s="39">
        <v>0.12</v>
      </c>
      <c r="O6" s="39">
        <v>30</v>
      </c>
      <c r="P6" s="42">
        <v>0.11</v>
      </c>
      <c r="Q6" s="279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1"/>
      <c r="B7" s="157"/>
      <c r="C7" s="609">
        <v>25</v>
      </c>
      <c r="D7" s="285" t="s">
        <v>19</v>
      </c>
      <c r="E7" s="626" t="s">
        <v>50</v>
      </c>
      <c r="F7" s="802">
        <v>150</v>
      </c>
      <c r="G7" s="228"/>
      <c r="H7" s="47">
        <v>0.6</v>
      </c>
      <c r="I7" s="37">
        <v>0.45</v>
      </c>
      <c r="J7" s="48">
        <v>15.45</v>
      </c>
      <c r="K7" s="232">
        <v>70.5</v>
      </c>
      <c r="L7" s="271">
        <v>0.03</v>
      </c>
      <c r="M7" s="47">
        <v>0.05</v>
      </c>
      <c r="N7" s="37">
        <v>7.5</v>
      </c>
      <c r="O7" s="37">
        <v>0</v>
      </c>
      <c r="P7" s="230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69">
        <v>0.01</v>
      </c>
    </row>
    <row r="8" spans="1:24" s="16" customFormat="1" ht="37.5" customHeight="1" x14ac:dyDescent="0.35">
      <c r="A8" s="111"/>
      <c r="B8" s="157"/>
      <c r="C8" s="153">
        <v>319</v>
      </c>
      <c r="D8" s="157" t="s">
        <v>4</v>
      </c>
      <c r="E8" s="371" t="s">
        <v>190</v>
      </c>
      <c r="F8" s="295">
        <v>150</v>
      </c>
      <c r="G8" s="139"/>
      <c r="H8" s="249">
        <v>21.5</v>
      </c>
      <c r="I8" s="15">
        <v>13.61</v>
      </c>
      <c r="J8" s="41">
        <v>31.05</v>
      </c>
      <c r="K8" s="269">
        <v>333.11</v>
      </c>
      <c r="L8" s="249">
        <v>0.05</v>
      </c>
      <c r="M8" s="17">
        <v>0.25</v>
      </c>
      <c r="N8" s="15">
        <v>0.52</v>
      </c>
      <c r="O8" s="15">
        <v>70</v>
      </c>
      <c r="P8" s="18">
        <v>0.33</v>
      </c>
      <c r="Q8" s="249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1"/>
      <c r="B9" s="157"/>
      <c r="C9" s="153">
        <v>113</v>
      </c>
      <c r="D9" s="157" t="s">
        <v>5</v>
      </c>
      <c r="E9" s="188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249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1"/>
      <c r="B10" s="157"/>
      <c r="C10" s="155">
        <v>121</v>
      </c>
      <c r="D10" s="157" t="s">
        <v>14</v>
      </c>
      <c r="E10" s="227" t="s">
        <v>51</v>
      </c>
      <c r="F10" s="295">
        <v>20</v>
      </c>
      <c r="G10" s="139"/>
      <c r="H10" s="249">
        <v>1.5</v>
      </c>
      <c r="I10" s="15">
        <v>0.57999999999999996</v>
      </c>
      <c r="J10" s="41">
        <v>9.9600000000000009</v>
      </c>
      <c r="K10" s="269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1"/>
      <c r="B11" s="157"/>
      <c r="C11" s="153"/>
      <c r="D11" s="157"/>
      <c r="E11" s="319" t="s">
        <v>20</v>
      </c>
      <c r="F11" s="324">
        <f>SUM(F6:F10)</f>
        <v>537</v>
      </c>
      <c r="G11" s="139"/>
      <c r="H11" s="249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66">
        <f t="shared" si="0"/>
        <v>534.38</v>
      </c>
      <c r="L11" s="249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9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8"/>
      <c r="B12" s="882"/>
      <c r="C12" s="880"/>
      <c r="D12" s="744"/>
      <c r="E12" s="354" t="s">
        <v>21</v>
      </c>
      <c r="F12" s="355"/>
      <c r="G12" s="744"/>
      <c r="H12" s="503"/>
      <c r="I12" s="504"/>
      <c r="J12" s="505"/>
      <c r="K12" s="356">
        <f>K11/23.5</f>
        <v>22.739574468085106</v>
      </c>
      <c r="L12" s="510"/>
      <c r="M12" s="504"/>
      <c r="N12" s="504"/>
      <c r="O12" s="504"/>
      <c r="P12" s="511"/>
      <c r="Q12" s="503"/>
      <c r="R12" s="504"/>
      <c r="S12" s="504"/>
      <c r="T12" s="504"/>
      <c r="U12" s="504"/>
      <c r="V12" s="504"/>
      <c r="W12" s="504"/>
      <c r="X12" s="505"/>
    </row>
    <row r="13" spans="1:24" s="16" customFormat="1" ht="37.5" customHeight="1" x14ac:dyDescent="0.35">
      <c r="A13" s="151" t="s">
        <v>7</v>
      </c>
      <c r="B13" s="144"/>
      <c r="C13" s="408">
        <v>24</v>
      </c>
      <c r="D13" s="698" t="s">
        <v>19</v>
      </c>
      <c r="E13" s="403" t="s">
        <v>113</v>
      </c>
      <c r="F13" s="144">
        <v>150</v>
      </c>
      <c r="G13" s="327"/>
      <c r="H13" s="279">
        <v>0.6</v>
      </c>
      <c r="I13" s="39">
        <v>0.6</v>
      </c>
      <c r="J13" s="40">
        <v>14.7</v>
      </c>
      <c r="K13" s="331">
        <v>70.5</v>
      </c>
      <c r="L13" s="279">
        <v>0.05</v>
      </c>
      <c r="M13" s="39">
        <v>0.03</v>
      </c>
      <c r="N13" s="39">
        <v>15</v>
      </c>
      <c r="O13" s="39">
        <v>0</v>
      </c>
      <c r="P13" s="42">
        <v>0</v>
      </c>
      <c r="Q13" s="279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1"/>
      <c r="B14" s="139"/>
      <c r="C14" s="153">
        <v>237</v>
      </c>
      <c r="D14" s="188" t="s">
        <v>9</v>
      </c>
      <c r="E14" s="227" t="s">
        <v>115</v>
      </c>
      <c r="F14" s="644">
        <v>200</v>
      </c>
      <c r="G14" s="595"/>
      <c r="H14" s="249">
        <v>1.7</v>
      </c>
      <c r="I14" s="15">
        <v>2.78</v>
      </c>
      <c r="J14" s="41">
        <v>7.17</v>
      </c>
      <c r="K14" s="269">
        <v>61.44</v>
      </c>
      <c r="L14" s="288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8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2"/>
      <c r="B15" s="191" t="s">
        <v>74</v>
      </c>
      <c r="C15" s="523">
        <v>258</v>
      </c>
      <c r="D15" s="537" t="s">
        <v>10</v>
      </c>
      <c r="E15" s="552" t="s">
        <v>191</v>
      </c>
      <c r="F15" s="191">
        <v>90</v>
      </c>
      <c r="G15" s="173"/>
      <c r="H15" s="320">
        <v>12.53</v>
      </c>
      <c r="I15" s="62">
        <v>11.36</v>
      </c>
      <c r="J15" s="63">
        <v>7.16</v>
      </c>
      <c r="K15" s="519">
        <v>181.35</v>
      </c>
      <c r="L15" s="320">
        <v>0.06</v>
      </c>
      <c r="M15" s="61">
        <v>0.09</v>
      </c>
      <c r="N15" s="62">
        <v>1.2</v>
      </c>
      <c r="O15" s="62">
        <v>40</v>
      </c>
      <c r="P15" s="118">
        <v>0.03</v>
      </c>
      <c r="Q15" s="320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2"/>
      <c r="B16" s="192" t="s">
        <v>76</v>
      </c>
      <c r="C16" s="615">
        <v>150</v>
      </c>
      <c r="D16" s="786" t="s">
        <v>10</v>
      </c>
      <c r="E16" s="734" t="s">
        <v>146</v>
      </c>
      <c r="F16" s="581">
        <v>90</v>
      </c>
      <c r="G16" s="195"/>
      <c r="H16" s="251">
        <v>21.52</v>
      </c>
      <c r="I16" s="67">
        <v>19.57</v>
      </c>
      <c r="J16" s="116">
        <v>2.4500000000000002</v>
      </c>
      <c r="K16" s="411">
        <v>270.77</v>
      </c>
      <c r="L16" s="251">
        <v>0.09</v>
      </c>
      <c r="M16" s="67">
        <v>0.16</v>
      </c>
      <c r="N16" s="67">
        <v>7.66</v>
      </c>
      <c r="O16" s="67">
        <v>70</v>
      </c>
      <c r="P16" s="517">
        <v>0.04</v>
      </c>
      <c r="Q16" s="251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6">
        <v>0.56999999999999995</v>
      </c>
    </row>
    <row r="17" spans="1:24" s="16" customFormat="1" ht="37.5" customHeight="1" x14ac:dyDescent="0.35">
      <c r="A17" s="113"/>
      <c r="B17" s="191" t="s">
        <v>74</v>
      </c>
      <c r="C17" s="523">
        <v>50</v>
      </c>
      <c r="D17" s="184" t="s">
        <v>64</v>
      </c>
      <c r="E17" s="537" t="s">
        <v>95</v>
      </c>
      <c r="F17" s="191">
        <v>150</v>
      </c>
      <c r="G17" s="558"/>
      <c r="H17" s="567">
        <v>3.28</v>
      </c>
      <c r="I17" s="538">
        <v>7.81</v>
      </c>
      <c r="J17" s="568">
        <v>21.57</v>
      </c>
      <c r="K17" s="569">
        <v>170.22</v>
      </c>
      <c r="L17" s="320">
        <v>0.13</v>
      </c>
      <c r="M17" s="62">
        <v>0.11</v>
      </c>
      <c r="N17" s="62">
        <v>11.16</v>
      </c>
      <c r="O17" s="62">
        <v>50</v>
      </c>
      <c r="P17" s="118">
        <v>0.15</v>
      </c>
      <c r="Q17" s="320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3"/>
      <c r="B18" s="192" t="s">
        <v>76</v>
      </c>
      <c r="C18" s="615">
        <v>51</v>
      </c>
      <c r="D18" s="170" t="s">
        <v>64</v>
      </c>
      <c r="E18" s="542" t="s">
        <v>140</v>
      </c>
      <c r="F18" s="192">
        <v>150</v>
      </c>
      <c r="G18" s="174"/>
      <c r="H18" s="470">
        <v>3.33</v>
      </c>
      <c r="I18" s="466">
        <v>3.81</v>
      </c>
      <c r="J18" s="471">
        <v>26.04</v>
      </c>
      <c r="K18" s="472">
        <v>151.12</v>
      </c>
      <c r="L18" s="470">
        <v>0.15</v>
      </c>
      <c r="M18" s="466">
        <v>0.1</v>
      </c>
      <c r="N18" s="466">
        <v>14.03</v>
      </c>
      <c r="O18" s="466">
        <v>20</v>
      </c>
      <c r="P18" s="467">
        <v>0.06</v>
      </c>
      <c r="Q18" s="470">
        <v>20.11</v>
      </c>
      <c r="R18" s="466">
        <v>90.58</v>
      </c>
      <c r="S18" s="466">
        <v>35.68</v>
      </c>
      <c r="T18" s="466">
        <v>1.45</v>
      </c>
      <c r="U18" s="466">
        <v>830.41</v>
      </c>
      <c r="V18" s="466">
        <v>8.0000000000000002E-3</v>
      </c>
      <c r="W18" s="466">
        <v>1E-3</v>
      </c>
      <c r="X18" s="471">
        <v>0.05</v>
      </c>
    </row>
    <row r="19" spans="1:24" s="16" customFormat="1" ht="37.5" customHeight="1" x14ac:dyDescent="0.35">
      <c r="A19" s="113"/>
      <c r="B19" s="140"/>
      <c r="C19" s="589">
        <v>107</v>
      </c>
      <c r="D19" s="220" t="s">
        <v>18</v>
      </c>
      <c r="E19" s="374" t="s">
        <v>104</v>
      </c>
      <c r="F19" s="430">
        <v>200</v>
      </c>
      <c r="G19" s="608"/>
      <c r="H19" s="288">
        <v>0.6</v>
      </c>
      <c r="I19" s="20">
        <v>0</v>
      </c>
      <c r="J19" s="46">
        <v>33</v>
      </c>
      <c r="K19" s="287">
        <v>136</v>
      </c>
      <c r="L19" s="288">
        <v>0.04</v>
      </c>
      <c r="M19" s="20">
        <v>0.08</v>
      </c>
      <c r="N19" s="20">
        <v>12</v>
      </c>
      <c r="O19" s="20">
        <v>20</v>
      </c>
      <c r="P19" s="21">
        <v>0</v>
      </c>
      <c r="Q19" s="288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3"/>
      <c r="B20" s="140"/>
      <c r="C20" s="612">
        <v>119</v>
      </c>
      <c r="D20" s="220" t="s">
        <v>14</v>
      </c>
      <c r="E20" s="158" t="s">
        <v>55</v>
      </c>
      <c r="F20" s="177">
        <v>30</v>
      </c>
      <c r="G20" s="608"/>
      <c r="H20" s="288">
        <v>2.2799999999999998</v>
      </c>
      <c r="I20" s="20">
        <v>0.24</v>
      </c>
      <c r="J20" s="46">
        <v>14.76</v>
      </c>
      <c r="K20" s="431">
        <v>70.5</v>
      </c>
      <c r="L20" s="288">
        <v>0.03</v>
      </c>
      <c r="M20" s="20">
        <v>0.01</v>
      </c>
      <c r="N20" s="20">
        <v>0</v>
      </c>
      <c r="O20" s="20">
        <v>0</v>
      </c>
      <c r="P20" s="21">
        <v>0</v>
      </c>
      <c r="Q20" s="288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3"/>
      <c r="B21" s="140"/>
      <c r="C21" s="589">
        <v>120</v>
      </c>
      <c r="D21" s="220" t="s">
        <v>15</v>
      </c>
      <c r="E21" s="158" t="s">
        <v>47</v>
      </c>
      <c r="F21" s="177">
        <v>20</v>
      </c>
      <c r="G21" s="608"/>
      <c r="H21" s="288">
        <v>1.32</v>
      </c>
      <c r="I21" s="20">
        <v>0.24</v>
      </c>
      <c r="J21" s="46">
        <v>8.0399999999999991</v>
      </c>
      <c r="K21" s="431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3"/>
      <c r="B22" s="191" t="s">
        <v>74</v>
      </c>
      <c r="C22" s="849"/>
      <c r="D22" s="780"/>
      <c r="E22" s="317" t="s">
        <v>20</v>
      </c>
      <c r="F22" s="495">
        <f>F13+F14+F15+F17+F19+F20+F21</f>
        <v>840</v>
      </c>
      <c r="G22" s="495"/>
      <c r="H22" s="209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85">
        <f t="shared" si="1"/>
        <v>729.61</v>
      </c>
      <c r="L22" s="209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7">
        <f t="shared" si="1"/>
        <v>0.2</v>
      </c>
      <c r="Q22" s="209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3"/>
      <c r="B23" s="192" t="s">
        <v>76</v>
      </c>
      <c r="C23" s="881"/>
      <c r="D23" s="781"/>
      <c r="E23" s="551" t="s">
        <v>20</v>
      </c>
      <c r="F23" s="496">
        <f>F13+F14+F16+F18+F19+F20+F21</f>
        <v>840</v>
      </c>
      <c r="G23" s="496"/>
      <c r="H23" s="321">
        <f>H13+H14+H16+H18+H19+H20+H21</f>
        <v>31.35</v>
      </c>
      <c r="I23" s="57">
        <f t="shared" ref="I23:X23" si="2">I13+I14+I16+I18+I19+I20+I21</f>
        <v>27.239999999999995</v>
      </c>
      <c r="J23" s="76">
        <f t="shared" si="2"/>
        <v>106.16</v>
      </c>
      <c r="K23" s="473">
        <f t="shared" si="2"/>
        <v>799.93</v>
      </c>
      <c r="L23" s="321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27">
        <f t="shared" si="2"/>
        <v>0.12</v>
      </c>
      <c r="Q23" s="321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6">
        <f t="shared" si="2"/>
        <v>5</v>
      </c>
    </row>
    <row r="24" spans="1:24" s="16" customFormat="1" ht="37.5" customHeight="1" x14ac:dyDescent="0.35">
      <c r="A24" s="113"/>
      <c r="B24" s="191" t="s">
        <v>74</v>
      </c>
      <c r="C24" s="849"/>
      <c r="D24" s="751"/>
      <c r="E24" s="586" t="s">
        <v>105</v>
      </c>
      <c r="F24" s="560"/>
      <c r="G24" s="560"/>
      <c r="H24" s="438"/>
      <c r="I24" s="439"/>
      <c r="J24" s="440"/>
      <c r="K24" s="530">
        <f>K22/23.5</f>
        <v>31.047234042553193</v>
      </c>
      <c r="L24" s="438"/>
      <c r="M24" s="439"/>
      <c r="N24" s="439"/>
      <c r="O24" s="439"/>
      <c r="P24" s="499"/>
      <c r="Q24" s="438"/>
      <c r="R24" s="439"/>
      <c r="S24" s="439"/>
      <c r="T24" s="439"/>
      <c r="U24" s="439"/>
      <c r="V24" s="439"/>
      <c r="W24" s="439"/>
      <c r="X24" s="440"/>
    </row>
    <row r="25" spans="1:24" s="16" customFormat="1" ht="37.5" customHeight="1" thickBot="1" x14ac:dyDescent="0.4">
      <c r="A25" s="275"/>
      <c r="B25" s="194" t="s">
        <v>76</v>
      </c>
      <c r="C25" s="835"/>
      <c r="D25" s="752"/>
      <c r="E25" s="587" t="s">
        <v>105</v>
      </c>
      <c r="F25" s="588"/>
      <c r="G25" s="719"/>
      <c r="H25" s="449"/>
      <c r="I25" s="450"/>
      <c r="J25" s="451"/>
      <c r="K25" s="452">
        <f>K23/23.5</f>
        <v>34.039574468085107</v>
      </c>
      <c r="L25" s="730"/>
      <c r="M25" s="731"/>
      <c r="N25" s="731"/>
      <c r="O25" s="731"/>
      <c r="P25" s="732"/>
      <c r="Q25" s="730"/>
      <c r="R25" s="731"/>
      <c r="S25" s="731"/>
      <c r="T25" s="731"/>
      <c r="U25" s="731"/>
      <c r="V25" s="731"/>
      <c r="W25" s="731"/>
      <c r="X25" s="73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84" t="s">
        <v>66</v>
      </c>
      <c r="B31" s="901"/>
      <c r="C31" s="685"/>
      <c r="D31" s="686"/>
      <c r="E31" s="11"/>
      <c r="F31" s="11"/>
      <c r="G31" s="11"/>
      <c r="H31" s="11"/>
      <c r="I31" s="11"/>
      <c r="J31" s="11"/>
    </row>
    <row r="32" spans="1:24" x14ac:dyDescent="0.35">
      <c r="A32" s="687" t="s">
        <v>67</v>
      </c>
      <c r="B32" s="897"/>
      <c r="C32" s="688"/>
      <c r="D32" s="688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0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6"/>
      <c r="F3" s="376"/>
      <c r="G3" s="376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11" t="s">
        <v>39</v>
      </c>
      <c r="D4" s="136"/>
      <c r="E4" s="358"/>
      <c r="F4" s="455"/>
      <c r="G4" s="311"/>
      <c r="H4" s="861" t="s">
        <v>22</v>
      </c>
      <c r="I4" s="862"/>
      <c r="J4" s="863"/>
      <c r="K4" s="198" t="s">
        <v>23</v>
      </c>
      <c r="L4" s="1001" t="s">
        <v>24</v>
      </c>
      <c r="M4" s="1002"/>
      <c r="N4" s="1003"/>
      <c r="O4" s="1003"/>
      <c r="P4" s="1007"/>
      <c r="Q4" s="1015" t="s">
        <v>25</v>
      </c>
      <c r="R4" s="1016"/>
      <c r="S4" s="1016"/>
      <c r="T4" s="1016"/>
      <c r="U4" s="1016"/>
      <c r="V4" s="1016"/>
      <c r="W4" s="1016"/>
      <c r="X4" s="1017"/>
    </row>
    <row r="5" spans="1:24" s="16" customFormat="1" ht="47" thickBot="1" x14ac:dyDescent="0.4">
      <c r="A5" s="148" t="s">
        <v>0</v>
      </c>
      <c r="B5" s="593"/>
      <c r="C5" s="265" t="s">
        <v>40</v>
      </c>
      <c r="D5" s="84" t="s">
        <v>41</v>
      </c>
      <c r="E5" s="133" t="s">
        <v>38</v>
      </c>
      <c r="F5" s="110" t="s">
        <v>26</v>
      </c>
      <c r="G5" s="110" t="s">
        <v>37</v>
      </c>
      <c r="H5" s="133" t="s">
        <v>27</v>
      </c>
      <c r="I5" s="512" t="s">
        <v>28</v>
      </c>
      <c r="J5" s="104" t="s">
        <v>29</v>
      </c>
      <c r="K5" s="199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37.5" customHeight="1" x14ac:dyDescent="0.35">
      <c r="A6" s="151" t="s">
        <v>6</v>
      </c>
      <c r="B6" s="144"/>
      <c r="C6" s="594">
        <v>24</v>
      </c>
      <c r="D6" s="764" t="s">
        <v>8</v>
      </c>
      <c r="E6" s="403" t="s">
        <v>117</v>
      </c>
      <c r="F6" s="594">
        <v>150</v>
      </c>
      <c r="G6" s="764"/>
      <c r="H6" s="279">
        <v>0.6</v>
      </c>
      <c r="I6" s="39">
        <v>0.6</v>
      </c>
      <c r="J6" s="40">
        <v>14.7</v>
      </c>
      <c r="K6" s="330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27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74</v>
      </c>
      <c r="C7" s="633">
        <v>78</v>
      </c>
      <c r="D7" s="804" t="s">
        <v>10</v>
      </c>
      <c r="E7" s="537" t="s">
        <v>197</v>
      </c>
      <c r="F7" s="633">
        <v>90</v>
      </c>
      <c r="G7" s="804"/>
      <c r="H7" s="320">
        <v>14.8</v>
      </c>
      <c r="I7" s="62">
        <v>13.02</v>
      </c>
      <c r="J7" s="63">
        <v>12.17</v>
      </c>
      <c r="K7" s="634">
        <v>226.36</v>
      </c>
      <c r="L7" s="320">
        <v>0.1</v>
      </c>
      <c r="M7" s="62">
        <v>0.12</v>
      </c>
      <c r="N7" s="62">
        <v>1.35</v>
      </c>
      <c r="O7" s="62">
        <v>150</v>
      </c>
      <c r="P7" s="63">
        <v>0.27</v>
      </c>
      <c r="Q7" s="320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76</v>
      </c>
      <c r="C8" s="615">
        <v>146</v>
      </c>
      <c r="D8" s="714" t="s">
        <v>10</v>
      </c>
      <c r="E8" s="635" t="s">
        <v>131</v>
      </c>
      <c r="F8" s="636">
        <v>90</v>
      </c>
      <c r="G8" s="195"/>
      <c r="H8" s="251">
        <v>18.5</v>
      </c>
      <c r="I8" s="67">
        <v>3.73</v>
      </c>
      <c r="J8" s="116">
        <v>2.5099999999999998</v>
      </c>
      <c r="K8" s="411">
        <v>116.1</v>
      </c>
      <c r="L8" s="251">
        <v>0.09</v>
      </c>
      <c r="M8" s="67">
        <v>0.12</v>
      </c>
      <c r="N8" s="67">
        <v>0.24</v>
      </c>
      <c r="O8" s="67">
        <v>30</v>
      </c>
      <c r="P8" s="116">
        <v>0.32</v>
      </c>
      <c r="Q8" s="251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64</v>
      </c>
      <c r="E9" s="220" t="s">
        <v>99</v>
      </c>
      <c r="F9" s="177">
        <v>150</v>
      </c>
      <c r="G9" s="140"/>
      <c r="H9" s="288">
        <v>3.34</v>
      </c>
      <c r="I9" s="20">
        <v>4.91</v>
      </c>
      <c r="J9" s="46">
        <v>33.93</v>
      </c>
      <c r="K9" s="287">
        <v>191.49</v>
      </c>
      <c r="L9" s="288">
        <v>0.03</v>
      </c>
      <c r="M9" s="20">
        <v>0.02</v>
      </c>
      <c r="N9" s="20">
        <v>0</v>
      </c>
      <c r="O9" s="20">
        <v>20</v>
      </c>
      <c r="P9" s="46">
        <v>0.09</v>
      </c>
      <c r="Q9" s="288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715" t="s">
        <v>18</v>
      </c>
      <c r="E10" s="682" t="s">
        <v>81</v>
      </c>
      <c r="F10" s="637">
        <v>200</v>
      </c>
      <c r="G10" s="105"/>
      <c r="H10" s="249">
        <v>0.83</v>
      </c>
      <c r="I10" s="15">
        <v>0.04</v>
      </c>
      <c r="J10" s="41">
        <v>15.16</v>
      </c>
      <c r="K10" s="269">
        <v>64.22</v>
      </c>
      <c r="L10" s="249">
        <v>0.01</v>
      </c>
      <c r="M10" s="15">
        <v>0.03</v>
      </c>
      <c r="N10" s="15">
        <v>0.27</v>
      </c>
      <c r="O10" s="15">
        <v>60</v>
      </c>
      <c r="P10" s="41">
        <v>0</v>
      </c>
      <c r="Q10" s="249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95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7">
        <v>0.01</v>
      </c>
      <c r="N11" s="15">
        <v>0</v>
      </c>
      <c r="O11" s="15">
        <v>0</v>
      </c>
      <c r="P11" s="41">
        <v>0</v>
      </c>
      <c r="Q11" s="249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95" t="s">
        <v>15</v>
      </c>
      <c r="E12" s="157" t="s">
        <v>47</v>
      </c>
      <c r="F12" s="153">
        <v>20</v>
      </c>
      <c r="G12" s="803"/>
      <c r="H12" s="66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74</v>
      </c>
      <c r="C13" s="523"/>
      <c r="D13" s="716"/>
      <c r="E13" s="437" t="s">
        <v>20</v>
      </c>
      <c r="F13" s="590">
        <f>F6+F7+F9+F10+F11+F12</f>
        <v>630</v>
      </c>
      <c r="G13" s="590"/>
      <c r="H13" s="495">
        <f t="shared" ref="H13:X13" si="0">H6+H7+H9+H10+H11+H12</f>
        <v>22.41</v>
      </c>
      <c r="I13" s="439">
        <f t="shared" si="0"/>
        <v>18.97</v>
      </c>
      <c r="J13" s="440">
        <f t="shared" si="0"/>
        <v>93.84</v>
      </c>
      <c r="K13" s="485">
        <f t="shared" si="0"/>
        <v>639.17000000000007</v>
      </c>
      <c r="L13" s="438">
        <f t="shared" si="0"/>
        <v>0.24000000000000002</v>
      </c>
      <c r="M13" s="439">
        <f t="shared" si="0"/>
        <v>0.22999999999999998</v>
      </c>
      <c r="N13" s="439">
        <f t="shared" si="0"/>
        <v>16.62</v>
      </c>
      <c r="O13" s="439">
        <f t="shared" si="0"/>
        <v>230</v>
      </c>
      <c r="P13" s="440">
        <f t="shared" si="0"/>
        <v>0.36</v>
      </c>
      <c r="Q13" s="438">
        <f t="shared" si="0"/>
        <v>122.67</v>
      </c>
      <c r="R13" s="439">
        <f t="shared" si="0"/>
        <v>342.59</v>
      </c>
      <c r="S13" s="439">
        <f t="shared" si="0"/>
        <v>113.31</v>
      </c>
      <c r="T13" s="439">
        <f t="shared" si="0"/>
        <v>6.3999999999999995</v>
      </c>
      <c r="U13" s="439">
        <f t="shared" si="0"/>
        <v>1120.1099999999999</v>
      </c>
      <c r="V13" s="439">
        <f t="shared" si="0"/>
        <v>0.115</v>
      </c>
      <c r="W13" s="439">
        <f t="shared" si="0"/>
        <v>2.3000000000000003E-2</v>
      </c>
      <c r="X13" s="440">
        <f t="shared" si="0"/>
        <v>3.45</v>
      </c>
    </row>
    <row r="14" spans="1:24" s="16" customFormat="1" ht="37.5" customHeight="1" x14ac:dyDescent="0.35">
      <c r="A14" s="111"/>
      <c r="B14" s="192" t="s">
        <v>76</v>
      </c>
      <c r="C14" s="616"/>
      <c r="D14" s="717"/>
      <c r="E14" s="442" t="s">
        <v>20</v>
      </c>
      <c r="F14" s="591">
        <f>F6+F8+F9+F10+F11+F12</f>
        <v>630</v>
      </c>
      <c r="G14" s="591"/>
      <c r="H14" s="496">
        <f t="shared" ref="H14:X14" si="1">H6+H8+H9+H10+H11+H12</f>
        <v>26.11</v>
      </c>
      <c r="I14" s="980">
        <f t="shared" si="1"/>
        <v>9.68</v>
      </c>
      <c r="J14" s="978">
        <f t="shared" si="1"/>
        <v>84.18</v>
      </c>
      <c r="K14" s="473">
        <f t="shared" si="1"/>
        <v>528.91000000000008</v>
      </c>
      <c r="L14" s="979">
        <f t="shared" si="1"/>
        <v>0.23</v>
      </c>
      <c r="M14" s="980">
        <f t="shared" si="1"/>
        <v>0.22999999999999998</v>
      </c>
      <c r="N14" s="980">
        <f t="shared" si="1"/>
        <v>15.51</v>
      </c>
      <c r="O14" s="980">
        <f t="shared" si="1"/>
        <v>110</v>
      </c>
      <c r="P14" s="978">
        <f t="shared" si="1"/>
        <v>0.41000000000000003</v>
      </c>
      <c r="Q14" s="979">
        <f t="shared" si="1"/>
        <v>188.64000000000001</v>
      </c>
      <c r="R14" s="980">
        <f t="shared" si="1"/>
        <v>391.43</v>
      </c>
      <c r="S14" s="980">
        <f t="shared" si="1"/>
        <v>117.30000000000001</v>
      </c>
      <c r="T14" s="980">
        <f t="shared" si="1"/>
        <v>6.13</v>
      </c>
      <c r="U14" s="980">
        <f t="shared" si="1"/>
        <v>1146.4899999999998</v>
      </c>
      <c r="V14" s="980">
        <f t="shared" si="1"/>
        <v>0.14600000000000002</v>
      </c>
      <c r="W14" s="980">
        <f t="shared" si="1"/>
        <v>2.4E-2</v>
      </c>
      <c r="X14" s="978">
        <f t="shared" si="1"/>
        <v>3.59</v>
      </c>
    </row>
    <row r="15" spans="1:24" s="16" customFormat="1" ht="37.5" customHeight="1" x14ac:dyDescent="0.35">
      <c r="A15" s="111"/>
      <c r="B15" s="191" t="s">
        <v>74</v>
      </c>
      <c r="C15" s="539"/>
      <c r="D15" s="718"/>
      <c r="E15" s="437" t="s">
        <v>21</v>
      </c>
      <c r="F15" s="526"/>
      <c r="G15" s="533"/>
      <c r="H15" s="561"/>
      <c r="I15" s="62"/>
      <c r="J15" s="63"/>
      <c r="K15" s="385">
        <f>K13/23.5</f>
        <v>27.198723404255322</v>
      </c>
      <c r="L15" s="320"/>
      <c r="M15" s="62"/>
      <c r="N15" s="62"/>
      <c r="O15" s="62"/>
      <c r="P15" s="63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8"/>
      <c r="B16" s="247" t="s">
        <v>76</v>
      </c>
      <c r="C16" s="529"/>
      <c r="D16" s="719"/>
      <c r="E16" s="447" t="s">
        <v>21</v>
      </c>
      <c r="F16" s="529"/>
      <c r="G16" s="719"/>
      <c r="H16" s="349"/>
      <c r="I16" s="343"/>
      <c r="J16" s="344"/>
      <c r="K16" s="351">
        <f>K14/23.5</f>
        <v>22.506808510638301</v>
      </c>
      <c r="L16" s="349"/>
      <c r="M16" s="343"/>
      <c r="N16" s="343"/>
      <c r="O16" s="343"/>
      <c r="P16" s="344"/>
      <c r="Q16" s="349"/>
      <c r="R16" s="343"/>
      <c r="S16" s="343"/>
      <c r="T16" s="343"/>
      <c r="U16" s="343"/>
      <c r="V16" s="343"/>
      <c r="W16" s="343"/>
      <c r="X16" s="344"/>
    </row>
    <row r="17" spans="1:24" s="16" customFormat="1" ht="37.5" customHeight="1" x14ac:dyDescent="0.35">
      <c r="A17" s="151" t="s">
        <v>7</v>
      </c>
      <c r="B17" s="774"/>
      <c r="C17" s="614">
        <v>9</v>
      </c>
      <c r="D17" s="745" t="s">
        <v>19</v>
      </c>
      <c r="E17" s="917" t="s">
        <v>92</v>
      </c>
      <c r="F17" s="771">
        <v>60</v>
      </c>
      <c r="G17" s="298"/>
      <c r="H17" s="300">
        <v>1.29</v>
      </c>
      <c r="I17" s="90">
        <v>4.2699999999999996</v>
      </c>
      <c r="J17" s="92">
        <v>6.97</v>
      </c>
      <c r="K17" s="543">
        <v>72.75</v>
      </c>
      <c r="L17" s="300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300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9</v>
      </c>
      <c r="E18" s="918" t="s">
        <v>106</v>
      </c>
      <c r="F18" s="236">
        <v>200</v>
      </c>
      <c r="G18" s="157"/>
      <c r="H18" s="250">
        <v>5.78</v>
      </c>
      <c r="I18" s="13">
        <v>5.5</v>
      </c>
      <c r="J18" s="43">
        <v>10.8</v>
      </c>
      <c r="K18" s="142">
        <v>115.7</v>
      </c>
      <c r="L18" s="250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50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89">
        <v>88</v>
      </c>
      <c r="D19" s="220" t="s">
        <v>10</v>
      </c>
      <c r="E19" s="918" t="s">
        <v>114</v>
      </c>
      <c r="F19" s="236">
        <v>90</v>
      </c>
      <c r="G19" s="158"/>
      <c r="H19" s="250">
        <v>18</v>
      </c>
      <c r="I19" s="13">
        <v>16.5</v>
      </c>
      <c r="J19" s="43">
        <v>2.89</v>
      </c>
      <c r="K19" s="142">
        <v>232.8</v>
      </c>
      <c r="L19" s="250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50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89">
        <v>64</v>
      </c>
      <c r="D20" s="220" t="s">
        <v>49</v>
      </c>
      <c r="E20" s="918" t="s">
        <v>72</v>
      </c>
      <c r="F20" s="236">
        <v>150</v>
      </c>
      <c r="G20" s="158"/>
      <c r="H20" s="250">
        <v>6.76</v>
      </c>
      <c r="I20" s="13">
        <v>3.93</v>
      </c>
      <c r="J20" s="43">
        <v>41.29</v>
      </c>
      <c r="K20" s="142">
        <v>227.48</v>
      </c>
      <c r="L20" s="260">
        <v>0.08</v>
      </c>
      <c r="M20" s="219">
        <v>0.03</v>
      </c>
      <c r="N20" s="81">
        <v>0</v>
      </c>
      <c r="O20" s="81">
        <v>10</v>
      </c>
      <c r="P20" s="82">
        <v>0.06</v>
      </c>
      <c r="Q20" s="260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8">
        <v>0.01</v>
      </c>
    </row>
    <row r="21" spans="1:24" s="36" customFormat="1" ht="37.5" customHeight="1" x14ac:dyDescent="0.35">
      <c r="A21" s="112"/>
      <c r="B21" s="158"/>
      <c r="C21" s="612">
        <v>98</v>
      </c>
      <c r="D21" s="137" t="s">
        <v>18</v>
      </c>
      <c r="E21" s="220" t="s">
        <v>82</v>
      </c>
      <c r="F21" s="140">
        <v>200</v>
      </c>
      <c r="G21" s="726"/>
      <c r="H21" s="19">
        <v>0.37</v>
      </c>
      <c r="I21" s="20">
        <v>0</v>
      </c>
      <c r="J21" s="21">
        <v>14.85</v>
      </c>
      <c r="K21" s="203">
        <v>59.48</v>
      </c>
      <c r="L21" s="249">
        <v>0</v>
      </c>
      <c r="M21" s="17">
        <v>0</v>
      </c>
      <c r="N21" s="15">
        <v>0</v>
      </c>
      <c r="O21" s="15">
        <v>0</v>
      </c>
      <c r="P21" s="41">
        <v>0</v>
      </c>
      <c r="Q21" s="249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612">
        <v>119</v>
      </c>
      <c r="D22" s="157" t="s">
        <v>14</v>
      </c>
      <c r="E22" s="188" t="s">
        <v>55</v>
      </c>
      <c r="F22" s="193">
        <v>20</v>
      </c>
      <c r="G22" s="135"/>
      <c r="H22" s="249">
        <v>1.52</v>
      </c>
      <c r="I22" s="15">
        <v>0.16</v>
      </c>
      <c r="J22" s="41">
        <v>9.84</v>
      </c>
      <c r="K22" s="269">
        <v>47</v>
      </c>
      <c r="L22" s="249">
        <v>0.02</v>
      </c>
      <c r="M22" s="17">
        <v>0.01</v>
      </c>
      <c r="N22" s="15">
        <v>0</v>
      </c>
      <c r="O22" s="15">
        <v>0</v>
      </c>
      <c r="P22" s="41">
        <v>0</v>
      </c>
      <c r="Q22" s="249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89">
        <v>120</v>
      </c>
      <c r="D23" s="157" t="s">
        <v>15</v>
      </c>
      <c r="E23" s="188" t="s">
        <v>47</v>
      </c>
      <c r="F23" s="139">
        <v>20</v>
      </c>
      <c r="G23" s="803"/>
      <c r="H23" s="249">
        <v>1.32</v>
      </c>
      <c r="I23" s="15">
        <v>0.24</v>
      </c>
      <c r="J23" s="41">
        <v>8.0399999999999991</v>
      </c>
      <c r="K23" s="270">
        <v>39.6</v>
      </c>
      <c r="L23" s="288">
        <v>0.03</v>
      </c>
      <c r="M23" s="20">
        <v>0.02</v>
      </c>
      <c r="N23" s="20">
        <v>0</v>
      </c>
      <c r="O23" s="20">
        <v>0</v>
      </c>
      <c r="P23" s="21">
        <v>0</v>
      </c>
      <c r="Q23" s="288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83"/>
      <c r="D24" s="792"/>
      <c r="E24" s="919" t="s">
        <v>20</v>
      </c>
      <c r="F24" s="282">
        <f>SUM(F17:F23)</f>
        <v>740</v>
      </c>
      <c r="G24" s="282"/>
      <c r="H24" s="210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82">
        <f>SUM(K17:K23)</f>
        <v>794.81000000000006</v>
      </c>
      <c r="L24" s="210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0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4"/>
      <c r="C25" s="884"/>
      <c r="D25" s="508"/>
      <c r="E25" s="920" t="s">
        <v>21</v>
      </c>
      <c r="F25" s="377"/>
      <c r="G25" s="377"/>
      <c r="H25" s="379"/>
      <c r="I25" s="380"/>
      <c r="J25" s="381"/>
      <c r="K25" s="378">
        <f>K24/23.5</f>
        <v>33.821702127659577</v>
      </c>
      <c r="L25" s="379"/>
      <c r="M25" s="506"/>
      <c r="N25" s="380"/>
      <c r="O25" s="380"/>
      <c r="P25" s="381"/>
      <c r="Q25" s="379"/>
      <c r="R25" s="380"/>
      <c r="S25" s="380"/>
      <c r="T25" s="380"/>
      <c r="U25" s="380"/>
      <c r="V25" s="380"/>
      <c r="W25" s="380"/>
      <c r="X25" s="38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A28" s="684" t="s">
        <v>66</v>
      </c>
      <c r="B28" s="901"/>
      <c r="C28" s="685"/>
      <c r="D28" s="686"/>
      <c r="E28" s="25"/>
      <c r="F28" s="26"/>
      <c r="G28" s="11"/>
      <c r="H28" s="11"/>
      <c r="I28" s="11"/>
      <c r="J28" s="11"/>
    </row>
    <row r="29" spans="1:24" ht="18" x14ac:dyDescent="0.35">
      <c r="A29" s="687" t="s">
        <v>67</v>
      </c>
      <c r="B29" s="897"/>
      <c r="C29" s="688"/>
      <c r="D29" s="688"/>
      <c r="E29" s="25"/>
      <c r="F29" s="26"/>
      <c r="G29" s="11"/>
      <c r="H29" s="11"/>
      <c r="I29" s="11"/>
      <c r="J29" s="11"/>
    </row>
    <row r="30" spans="1:24" ht="18" x14ac:dyDescent="0.35">
      <c r="A30" s="11"/>
      <c r="B30" s="915"/>
      <c r="C30" s="359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0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6"/>
      <c r="C4" s="689" t="s">
        <v>39</v>
      </c>
      <c r="D4" s="262"/>
      <c r="E4" s="760"/>
      <c r="F4" s="689"/>
      <c r="G4" s="691"/>
      <c r="H4" s="855" t="s">
        <v>22</v>
      </c>
      <c r="I4" s="856"/>
      <c r="J4" s="857"/>
      <c r="K4" s="761" t="s">
        <v>23</v>
      </c>
      <c r="L4" s="1001" t="s">
        <v>24</v>
      </c>
      <c r="M4" s="1002"/>
      <c r="N4" s="1003"/>
      <c r="O4" s="1003"/>
      <c r="P4" s="1007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47" thickBot="1" x14ac:dyDescent="0.4">
      <c r="A5" s="148" t="s">
        <v>0</v>
      </c>
      <c r="B5" s="873"/>
      <c r="C5" s="133" t="s">
        <v>40</v>
      </c>
      <c r="D5" s="742" t="s">
        <v>41</v>
      </c>
      <c r="E5" s="110" t="s">
        <v>38</v>
      </c>
      <c r="F5" s="133" t="s">
        <v>26</v>
      </c>
      <c r="G5" s="110" t="s">
        <v>37</v>
      </c>
      <c r="H5" s="104" t="s">
        <v>27</v>
      </c>
      <c r="I5" s="512" t="s">
        <v>28</v>
      </c>
      <c r="J5" s="104" t="s">
        <v>29</v>
      </c>
      <c r="K5" s="775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39" customHeight="1" x14ac:dyDescent="0.35">
      <c r="A6" s="151" t="s">
        <v>6</v>
      </c>
      <c r="B6" s="403"/>
      <c r="C6" s="842">
        <v>28</v>
      </c>
      <c r="D6" s="429" t="s">
        <v>19</v>
      </c>
      <c r="E6" s="429" t="s">
        <v>148</v>
      </c>
      <c r="F6" s="406">
        <v>60</v>
      </c>
      <c r="G6" s="493"/>
      <c r="H6" s="468">
        <v>0.48</v>
      </c>
      <c r="I6" s="388">
        <v>0.6</v>
      </c>
      <c r="J6" s="469">
        <v>1.56</v>
      </c>
      <c r="K6" s="494">
        <v>8.4</v>
      </c>
      <c r="L6" s="350">
        <v>0.02</v>
      </c>
      <c r="M6" s="352">
        <v>0.02</v>
      </c>
      <c r="N6" s="49">
        <v>6</v>
      </c>
      <c r="O6" s="49">
        <v>10</v>
      </c>
      <c r="P6" s="50">
        <v>0</v>
      </c>
      <c r="Q6" s="35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1"/>
      <c r="B7" s="157"/>
      <c r="C7" s="589">
        <v>89</v>
      </c>
      <c r="D7" s="158" t="s">
        <v>10</v>
      </c>
      <c r="E7" s="374" t="s">
        <v>110</v>
      </c>
      <c r="F7" s="430">
        <v>90</v>
      </c>
      <c r="G7" s="177"/>
      <c r="H7" s="260">
        <v>18.13</v>
      </c>
      <c r="I7" s="81">
        <v>17.05</v>
      </c>
      <c r="J7" s="218">
        <v>3.69</v>
      </c>
      <c r="K7" s="391">
        <v>240.96</v>
      </c>
      <c r="L7" s="260">
        <v>0.06</v>
      </c>
      <c r="M7" s="219">
        <v>0.13</v>
      </c>
      <c r="N7" s="81">
        <v>1.06</v>
      </c>
      <c r="O7" s="81">
        <v>0</v>
      </c>
      <c r="P7" s="82">
        <v>0</v>
      </c>
      <c r="Q7" s="260">
        <v>17.03</v>
      </c>
      <c r="R7" s="81">
        <v>176.72</v>
      </c>
      <c r="S7" s="81">
        <v>23.18</v>
      </c>
      <c r="T7" s="81">
        <v>2.61</v>
      </c>
      <c r="U7" s="81">
        <v>317</v>
      </c>
      <c r="V7" s="81">
        <v>7.0000000000000001E-3</v>
      </c>
      <c r="W7" s="81">
        <v>0</v>
      </c>
      <c r="X7" s="218">
        <v>0.06</v>
      </c>
    </row>
    <row r="8" spans="1:24" s="16" customFormat="1" ht="39" customHeight="1" x14ac:dyDescent="0.35">
      <c r="A8" s="111"/>
      <c r="B8" s="157"/>
      <c r="C8" s="589">
        <v>65</v>
      </c>
      <c r="D8" s="158" t="s">
        <v>49</v>
      </c>
      <c r="E8" s="374" t="s">
        <v>54</v>
      </c>
      <c r="F8" s="430">
        <v>150</v>
      </c>
      <c r="G8" s="608"/>
      <c r="H8" s="260">
        <v>6.76</v>
      </c>
      <c r="I8" s="81">
        <v>3.93</v>
      </c>
      <c r="J8" s="218">
        <v>41.29</v>
      </c>
      <c r="K8" s="391">
        <v>227.48</v>
      </c>
      <c r="L8" s="250">
        <v>0.08</v>
      </c>
      <c r="M8" s="77">
        <v>0.03</v>
      </c>
      <c r="N8" s="13">
        <v>0</v>
      </c>
      <c r="O8" s="13">
        <v>10</v>
      </c>
      <c r="P8" s="43">
        <v>0.06</v>
      </c>
      <c r="Q8" s="77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1"/>
      <c r="B9" s="157"/>
      <c r="C9" s="612">
        <v>107</v>
      </c>
      <c r="D9" s="188" t="s">
        <v>18</v>
      </c>
      <c r="E9" s="227" t="s">
        <v>134</v>
      </c>
      <c r="F9" s="139">
        <v>200</v>
      </c>
      <c r="G9" s="700"/>
      <c r="H9" s="249">
        <v>1</v>
      </c>
      <c r="I9" s="15">
        <v>0.2</v>
      </c>
      <c r="J9" s="41">
        <v>20.2</v>
      </c>
      <c r="K9" s="200">
        <v>92</v>
      </c>
      <c r="L9" s="288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1"/>
      <c r="B10" s="157"/>
      <c r="C10" s="612">
        <v>119</v>
      </c>
      <c r="D10" s="158" t="s">
        <v>14</v>
      </c>
      <c r="E10" s="220" t="s">
        <v>55</v>
      </c>
      <c r="F10" s="177">
        <v>20</v>
      </c>
      <c r="G10" s="805"/>
      <c r="H10" s="288">
        <v>1.52</v>
      </c>
      <c r="I10" s="20">
        <v>0.16</v>
      </c>
      <c r="J10" s="46">
        <v>9.84</v>
      </c>
      <c r="K10" s="431">
        <v>47</v>
      </c>
      <c r="L10" s="288">
        <v>0.02</v>
      </c>
      <c r="M10" s="19">
        <v>0.01</v>
      </c>
      <c r="N10" s="20">
        <v>0</v>
      </c>
      <c r="O10" s="20">
        <v>0</v>
      </c>
      <c r="P10" s="46">
        <v>0</v>
      </c>
      <c r="Q10" s="288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1"/>
      <c r="B11" s="157"/>
      <c r="C11" s="589">
        <v>120</v>
      </c>
      <c r="D11" s="158" t="s">
        <v>15</v>
      </c>
      <c r="E11" s="220" t="s">
        <v>47</v>
      </c>
      <c r="F11" s="177">
        <v>20</v>
      </c>
      <c r="G11" s="805"/>
      <c r="H11" s="288">
        <v>1.32</v>
      </c>
      <c r="I11" s="20">
        <v>0.24</v>
      </c>
      <c r="J11" s="46">
        <v>8.0399999999999991</v>
      </c>
      <c r="K11" s="431">
        <v>39.6</v>
      </c>
      <c r="L11" s="288">
        <v>0.03</v>
      </c>
      <c r="M11" s="19">
        <v>0.02</v>
      </c>
      <c r="N11" s="20">
        <v>0</v>
      </c>
      <c r="O11" s="20">
        <v>0</v>
      </c>
      <c r="P11" s="46">
        <v>0</v>
      </c>
      <c r="Q11" s="28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1"/>
      <c r="B12" s="157"/>
      <c r="C12" s="885"/>
      <c r="D12" s="806"/>
      <c r="E12" s="319" t="s">
        <v>20</v>
      </c>
      <c r="F12" s="177">
        <f>F6+F7+F8+F9+F10+F11</f>
        <v>540</v>
      </c>
      <c r="G12" s="177"/>
      <c r="H12" s="210">
        <f t="shared" ref="H12:X12" si="0">H6+H7+H8+H9+H10+H11</f>
        <v>29.209999999999997</v>
      </c>
      <c r="I12" s="34">
        <f t="shared" si="0"/>
        <v>22.18</v>
      </c>
      <c r="J12" s="68">
        <f t="shared" si="0"/>
        <v>84.62</v>
      </c>
      <c r="K12" s="457">
        <f t="shared" si="0"/>
        <v>655.44</v>
      </c>
      <c r="L12" s="210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0">
        <f t="shared" si="0"/>
        <v>0.06</v>
      </c>
      <c r="Q12" s="210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8">
        <f t="shared" si="0"/>
        <v>2.9699999999999998</v>
      </c>
    </row>
    <row r="13" spans="1:24" s="16" customFormat="1" ht="39" customHeight="1" thickBot="1" x14ac:dyDescent="0.4">
      <c r="A13" s="338"/>
      <c r="B13" s="744"/>
      <c r="C13" s="885"/>
      <c r="D13" s="489"/>
      <c r="E13" s="354" t="s">
        <v>21</v>
      </c>
      <c r="F13" s="206"/>
      <c r="G13" s="206"/>
      <c r="H13" s="256"/>
      <c r="I13" s="160"/>
      <c r="J13" s="161"/>
      <c r="K13" s="337">
        <f>K12/23.5</f>
        <v>27.891063829787235</v>
      </c>
      <c r="L13" s="256"/>
      <c r="M13" s="217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39" customHeight="1" x14ac:dyDescent="0.35">
      <c r="A14" s="151" t="s">
        <v>7</v>
      </c>
      <c r="B14" s="429"/>
      <c r="C14" s="475">
        <v>23</v>
      </c>
      <c r="D14" s="774" t="s">
        <v>19</v>
      </c>
      <c r="E14" s="807" t="s">
        <v>147</v>
      </c>
      <c r="F14" s="808">
        <v>60</v>
      </c>
      <c r="G14" s="162"/>
      <c r="H14" s="352">
        <v>0.56999999999999995</v>
      </c>
      <c r="I14" s="49">
        <v>0.36</v>
      </c>
      <c r="J14" s="50">
        <v>1.92</v>
      </c>
      <c r="K14" s="347">
        <v>11.4</v>
      </c>
      <c r="L14" s="350">
        <v>0.03</v>
      </c>
      <c r="M14" s="49">
        <v>0.02</v>
      </c>
      <c r="N14" s="49">
        <v>10.5</v>
      </c>
      <c r="O14" s="49">
        <v>40</v>
      </c>
      <c r="P14" s="401">
        <v>0</v>
      </c>
      <c r="Q14" s="350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1"/>
      <c r="B15" s="158"/>
      <c r="C15" s="106">
        <v>31</v>
      </c>
      <c r="D15" s="158" t="s">
        <v>9</v>
      </c>
      <c r="E15" s="809" t="s">
        <v>78</v>
      </c>
      <c r="F15" s="810">
        <v>200</v>
      </c>
      <c r="G15" s="140"/>
      <c r="H15" s="219">
        <v>5.74</v>
      </c>
      <c r="I15" s="81">
        <v>8.7799999999999994</v>
      </c>
      <c r="J15" s="218">
        <v>8.74</v>
      </c>
      <c r="K15" s="391">
        <v>138.04</v>
      </c>
      <c r="L15" s="250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0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2"/>
      <c r="B16" s="191" t="s">
        <v>74</v>
      </c>
      <c r="C16" s="173">
        <v>296</v>
      </c>
      <c r="D16" s="537" t="s">
        <v>10</v>
      </c>
      <c r="E16" s="811" t="s">
        <v>108</v>
      </c>
      <c r="F16" s="812">
        <v>90</v>
      </c>
      <c r="G16" s="191"/>
      <c r="H16" s="625">
        <v>18.89</v>
      </c>
      <c r="I16" s="434">
        <v>19.34</v>
      </c>
      <c r="J16" s="435">
        <v>7.73</v>
      </c>
      <c r="K16" s="436">
        <v>281.58</v>
      </c>
      <c r="L16" s="433">
        <v>0.08</v>
      </c>
      <c r="M16" s="434">
        <v>0.16</v>
      </c>
      <c r="N16" s="434">
        <v>1.39</v>
      </c>
      <c r="O16" s="434">
        <v>30</v>
      </c>
      <c r="P16" s="498">
        <v>0.21</v>
      </c>
      <c r="Q16" s="433">
        <v>30.79</v>
      </c>
      <c r="R16" s="434">
        <v>179.37</v>
      </c>
      <c r="S16" s="434">
        <v>22.65</v>
      </c>
      <c r="T16" s="434">
        <v>2.04</v>
      </c>
      <c r="U16" s="434">
        <v>271.20999999999998</v>
      </c>
      <c r="V16" s="434">
        <v>6.0000000000000001E-3</v>
      </c>
      <c r="W16" s="434">
        <v>3.0000000000000001E-3</v>
      </c>
      <c r="X16" s="63">
        <v>0.09</v>
      </c>
    </row>
    <row r="17" spans="1:24" s="16" customFormat="1" ht="39" customHeight="1" x14ac:dyDescent="0.35">
      <c r="A17" s="112"/>
      <c r="B17" s="916" t="s">
        <v>76</v>
      </c>
      <c r="C17" s="195">
        <v>126</v>
      </c>
      <c r="D17" s="465" t="s">
        <v>10</v>
      </c>
      <c r="E17" s="734" t="s">
        <v>149</v>
      </c>
      <c r="F17" s="572">
        <v>90</v>
      </c>
      <c r="G17" s="192"/>
      <c r="H17" s="252">
        <v>16.98</v>
      </c>
      <c r="I17" s="58">
        <v>28.92</v>
      </c>
      <c r="J17" s="75">
        <v>3.59</v>
      </c>
      <c r="K17" s="346">
        <v>346</v>
      </c>
      <c r="L17" s="348">
        <v>0.45</v>
      </c>
      <c r="M17" s="58">
        <v>0.15</v>
      </c>
      <c r="N17" s="58">
        <v>1.08</v>
      </c>
      <c r="O17" s="58">
        <v>10</v>
      </c>
      <c r="P17" s="59">
        <v>0.44</v>
      </c>
      <c r="Q17" s="348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5">
        <v>0.01</v>
      </c>
    </row>
    <row r="18" spans="1:24" s="16" customFormat="1" ht="48" customHeight="1" x14ac:dyDescent="0.35">
      <c r="A18" s="113"/>
      <c r="B18" s="191" t="s">
        <v>74</v>
      </c>
      <c r="C18" s="173">
        <v>312</v>
      </c>
      <c r="D18" s="537" t="s">
        <v>64</v>
      </c>
      <c r="E18" s="373" t="s">
        <v>170</v>
      </c>
      <c r="F18" s="173">
        <v>150</v>
      </c>
      <c r="G18" s="191"/>
      <c r="H18" s="625">
        <v>3.55</v>
      </c>
      <c r="I18" s="434">
        <v>7.16</v>
      </c>
      <c r="J18" s="498">
        <v>17.64</v>
      </c>
      <c r="K18" s="382">
        <v>150.44999999999999</v>
      </c>
      <c r="L18" s="433">
        <v>0.11</v>
      </c>
      <c r="M18" s="625">
        <v>0.12</v>
      </c>
      <c r="N18" s="434">
        <v>21.47</v>
      </c>
      <c r="O18" s="434">
        <v>100</v>
      </c>
      <c r="P18" s="498">
        <v>0.09</v>
      </c>
      <c r="Q18" s="433">
        <v>51.59</v>
      </c>
      <c r="R18" s="434">
        <v>90.88</v>
      </c>
      <c r="S18" s="434">
        <v>30.76</v>
      </c>
      <c r="T18" s="434">
        <v>1.1499999999999999</v>
      </c>
      <c r="U18" s="434">
        <v>495.63</v>
      </c>
      <c r="V18" s="434">
        <v>6.0499999999999998E-3</v>
      </c>
      <c r="W18" s="434">
        <v>7.2999999999999996E-4</v>
      </c>
      <c r="X18" s="435">
        <v>0.03</v>
      </c>
    </row>
    <row r="19" spans="1:24" s="16" customFormat="1" ht="48" customHeight="1" x14ac:dyDescent="0.35">
      <c r="A19" s="113"/>
      <c r="B19" s="192" t="s">
        <v>76</v>
      </c>
      <c r="C19" s="174">
        <v>22</v>
      </c>
      <c r="D19" s="465" t="s">
        <v>64</v>
      </c>
      <c r="E19" s="672" t="s">
        <v>156</v>
      </c>
      <c r="F19" s="174">
        <v>150</v>
      </c>
      <c r="G19" s="192"/>
      <c r="H19" s="252">
        <v>2.41</v>
      </c>
      <c r="I19" s="58">
        <v>7.02</v>
      </c>
      <c r="J19" s="59">
        <v>14.18</v>
      </c>
      <c r="K19" s="253">
        <v>130.79</v>
      </c>
      <c r="L19" s="252">
        <v>0.08</v>
      </c>
      <c r="M19" s="252">
        <v>7.0000000000000007E-2</v>
      </c>
      <c r="N19" s="58">
        <v>13.63</v>
      </c>
      <c r="O19" s="58">
        <v>420</v>
      </c>
      <c r="P19" s="59">
        <v>0.06</v>
      </c>
      <c r="Q19" s="348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5">
        <v>0.03</v>
      </c>
    </row>
    <row r="20" spans="1:24" s="16" customFormat="1" ht="39" customHeight="1" x14ac:dyDescent="0.35">
      <c r="A20" s="113"/>
      <c r="B20" s="158"/>
      <c r="C20" s="178">
        <v>114</v>
      </c>
      <c r="D20" s="157" t="s">
        <v>46</v>
      </c>
      <c r="E20" s="673" t="s">
        <v>52</v>
      </c>
      <c r="F20" s="295">
        <v>200</v>
      </c>
      <c r="G20" s="157"/>
      <c r="H20" s="249">
        <v>0</v>
      </c>
      <c r="I20" s="15">
        <v>0</v>
      </c>
      <c r="J20" s="41">
        <v>7.27</v>
      </c>
      <c r="K20" s="269">
        <v>28.73</v>
      </c>
      <c r="L20" s="249">
        <v>0</v>
      </c>
      <c r="M20" s="17">
        <v>0</v>
      </c>
      <c r="N20" s="15">
        <v>0</v>
      </c>
      <c r="O20" s="15">
        <v>0</v>
      </c>
      <c r="P20" s="18">
        <v>0</v>
      </c>
      <c r="Q20" s="249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3"/>
      <c r="B21" s="158"/>
      <c r="C21" s="391">
        <v>119</v>
      </c>
      <c r="D21" s="158" t="s">
        <v>14</v>
      </c>
      <c r="E21" s="674" t="s">
        <v>55</v>
      </c>
      <c r="F21" s="589">
        <v>30</v>
      </c>
      <c r="G21" s="140"/>
      <c r="H21" s="19">
        <v>2.2799999999999998</v>
      </c>
      <c r="I21" s="20">
        <v>0.24</v>
      </c>
      <c r="J21" s="46">
        <v>14.76</v>
      </c>
      <c r="K21" s="431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3"/>
      <c r="B22" s="158"/>
      <c r="C22" s="106">
        <v>120</v>
      </c>
      <c r="D22" s="158" t="s">
        <v>15</v>
      </c>
      <c r="E22" s="674" t="s">
        <v>47</v>
      </c>
      <c r="F22" s="589">
        <v>20</v>
      </c>
      <c r="G22" s="140"/>
      <c r="H22" s="19">
        <v>1.32</v>
      </c>
      <c r="I22" s="20">
        <v>0.24</v>
      </c>
      <c r="J22" s="46">
        <v>8.0399999999999991</v>
      </c>
      <c r="K22" s="431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3"/>
      <c r="B23" s="191"/>
      <c r="C23" s="416"/>
      <c r="D23" s="725"/>
      <c r="E23" s="675" t="s">
        <v>20</v>
      </c>
      <c r="F23" s="590">
        <f>F14+F15+F16+F18+F20+F21+F22</f>
        <v>750</v>
      </c>
      <c r="G23" s="308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85">
        <f t="shared" si="1"/>
        <v>720.30000000000007</v>
      </c>
      <c r="L23" s="209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7">
        <f t="shared" si="1"/>
        <v>0.36</v>
      </c>
      <c r="Q23" s="209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3"/>
      <c r="B24" s="247"/>
      <c r="C24" s="417"/>
      <c r="D24" s="727"/>
      <c r="E24" s="676" t="s">
        <v>20</v>
      </c>
      <c r="F24" s="591">
        <f>F14+F15+F17+F18+F20+F21+F22</f>
        <v>750</v>
      </c>
      <c r="G24" s="307"/>
      <c r="H24" s="598">
        <f>H14+H15+H17+H19+H20+H21+H22</f>
        <v>29.3</v>
      </c>
      <c r="I24" s="57">
        <f t="shared" ref="I24:X24" si="2">I14+I15+I17+I19+I20+I21+I22</f>
        <v>45.56</v>
      </c>
      <c r="J24" s="76">
        <f t="shared" si="2"/>
        <v>58.5</v>
      </c>
      <c r="K24" s="497">
        <f t="shared" si="2"/>
        <v>765.06000000000006</v>
      </c>
      <c r="L24" s="321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27">
        <f t="shared" si="2"/>
        <v>0.56000000000000005</v>
      </c>
      <c r="Q24" s="321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6">
        <f t="shared" si="2"/>
        <v>4.4359999999999999</v>
      </c>
    </row>
    <row r="25" spans="1:24" s="16" customFormat="1" ht="39" customHeight="1" x14ac:dyDescent="0.35">
      <c r="A25" s="113"/>
      <c r="B25" s="246"/>
      <c r="C25" s="418"/>
      <c r="D25" s="728"/>
      <c r="E25" s="677" t="s">
        <v>21</v>
      </c>
      <c r="F25" s="526"/>
      <c r="G25" s="444"/>
      <c r="H25" s="515"/>
      <c r="I25" s="439"/>
      <c r="J25" s="440"/>
      <c r="K25" s="570">
        <f>K23/23.5</f>
        <v>30.651063829787237</v>
      </c>
      <c r="L25" s="438"/>
      <c r="M25" s="439"/>
      <c r="N25" s="439"/>
      <c r="O25" s="439"/>
      <c r="P25" s="499"/>
      <c r="Q25" s="438"/>
      <c r="R25" s="439"/>
      <c r="S25" s="439"/>
      <c r="T25" s="439"/>
      <c r="U25" s="439"/>
      <c r="V25" s="439"/>
      <c r="W25" s="439"/>
      <c r="X25" s="440"/>
    </row>
    <row r="26" spans="1:24" s="16" customFormat="1" ht="39" customHeight="1" thickBot="1" x14ac:dyDescent="0.4">
      <c r="A26" s="275"/>
      <c r="B26" s="194"/>
      <c r="C26" s="541"/>
      <c r="D26" s="729"/>
      <c r="E26" s="678" t="s">
        <v>21</v>
      </c>
      <c r="F26" s="592"/>
      <c r="G26" s="194"/>
      <c r="H26" s="516"/>
      <c r="I26" s="450"/>
      <c r="J26" s="451"/>
      <c r="K26" s="452">
        <f>K24/23.5</f>
        <v>32.555744680851063</v>
      </c>
      <c r="L26" s="449"/>
      <c r="M26" s="450"/>
      <c r="N26" s="450"/>
      <c r="O26" s="450"/>
      <c r="P26" s="500"/>
      <c r="Q26" s="449"/>
      <c r="R26" s="450"/>
      <c r="S26" s="450"/>
      <c r="T26" s="450"/>
      <c r="U26" s="450"/>
      <c r="V26" s="450"/>
      <c r="W26" s="450"/>
      <c r="X26" s="451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84" t="s">
        <v>66</v>
      </c>
      <c r="B29" s="901"/>
      <c r="C29" s="685"/>
      <c r="D29" s="686"/>
      <c r="E29" s="25"/>
      <c r="F29" s="26"/>
      <c r="G29" s="11"/>
      <c r="H29" s="11"/>
      <c r="I29" s="11"/>
      <c r="J29" s="11"/>
    </row>
    <row r="30" spans="1:24" ht="18" x14ac:dyDescent="0.35">
      <c r="A30" s="687" t="s">
        <v>67</v>
      </c>
      <c r="B30" s="897"/>
      <c r="C30" s="688"/>
      <c r="D30" s="688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95" t="s">
        <v>39</v>
      </c>
      <c r="C4" s="136"/>
      <c r="D4" s="167"/>
      <c r="E4" s="395"/>
      <c r="F4" s="454"/>
      <c r="G4" s="886" t="s">
        <v>22</v>
      </c>
      <c r="H4" s="887"/>
      <c r="I4" s="888"/>
      <c r="J4" s="328" t="s">
        <v>23</v>
      </c>
      <c r="K4" s="1001" t="s">
        <v>24</v>
      </c>
      <c r="L4" s="1002"/>
      <c r="M4" s="1003"/>
      <c r="N4" s="1003"/>
      <c r="O4" s="1007"/>
      <c r="P4" s="1015" t="s">
        <v>25</v>
      </c>
      <c r="Q4" s="1016"/>
      <c r="R4" s="1016"/>
      <c r="S4" s="1016"/>
      <c r="T4" s="1016"/>
      <c r="U4" s="1016"/>
      <c r="V4" s="1016"/>
      <c r="W4" s="1017"/>
    </row>
    <row r="5" spans="1:23" s="16" customFormat="1" ht="47" thickBot="1" x14ac:dyDescent="0.4">
      <c r="A5" s="148" t="s">
        <v>0</v>
      </c>
      <c r="B5" s="133" t="s">
        <v>40</v>
      </c>
      <c r="C5" s="84" t="s">
        <v>41</v>
      </c>
      <c r="D5" s="110" t="s">
        <v>38</v>
      </c>
      <c r="E5" s="133" t="s">
        <v>26</v>
      </c>
      <c r="F5" s="133" t="s">
        <v>37</v>
      </c>
      <c r="G5" s="133" t="s">
        <v>27</v>
      </c>
      <c r="H5" s="512" t="s">
        <v>28</v>
      </c>
      <c r="I5" s="825" t="s">
        <v>29</v>
      </c>
      <c r="J5" s="329" t="s">
        <v>30</v>
      </c>
      <c r="K5" s="365" t="s">
        <v>31</v>
      </c>
      <c r="L5" s="365" t="s">
        <v>119</v>
      </c>
      <c r="M5" s="365" t="s">
        <v>32</v>
      </c>
      <c r="N5" s="509" t="s">
        <v>120</v>
      </c>
      <c r="O5" s="365" t="s">
        <v>121</v>
      </c>
      <c r="P5" s="365" t="s">
        <v>33</v>
      </c>
      <c r="Q5" s="365" t="s">
        <v>34</v>
      </c>
      <c r="R5" s="365" t="s">
        <v>35</v>
      </c>
      <c r="S5" s="365" t="s">
        <v>36</v>
      </c>
      <c r="T5" s="365" t="s">
        <v>122</v>
      </c>
      <c r="U5" s="365" t="s">
        <v>123</v>
      </c>
      <c r="V5" s="365" t="s">
        <v>124</v>
      </c>
      <c r="W5" s="512" t="s">
        <v>125</v>
      </c>
    </row>
    <row r="6" spans="1:23" s="16" customFormat="1" ht="39" customHeight="1" x14ac:dyDescent="0.35">
      <c r="A6" s="151" t="s">
        <v>6</v>
      </c>
      <c r="B6" s="144">
        <v>25</v>
      </c>
      <c r="C6" s="261" t="s">
        <v>19</v>
      </c>
      <c r="D6" s="353" t="s">
        <v>50</v>
      </c>
      <c r="E6" s="369">
        <v>150</v>
      </c>
      <c r="F6" s="144"/>
      <c r="G6" s="38">
        <v>0.6</v>
      </c>
      <c r="H6" s="39">
        <v>0.45</v>
      </c>
      <c r="I6" s="42">
        <v>15.45</v>
      </c>
      <c r="J6" s="202">
        <v>70.5</v>
      </c>
      <c r="K6" s="279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1"/>
      <c r="B7" s="140">
        <v>67</v>
      </c>
      <c r="C7" s="213" t="s">
        <v>62</v>
      </c>
      <c r="D7" s="158" t="s">
        <v>175</v>
      </c>
      <c r="E7" s="177">
        <v>150</v>
      </c>
      <c r="F7" s="158"/>
      <c r="G7" s="19">
        <v>18.86</v>
      </c>
      <c r="H7" s="20">
        <v>20.22</v>
      </c>
      <c r="I7" s="21">
        <v>2.79</v>
      </c>
      <c r="J7" s="203">
        <v>270.32</v>
      </c>
      <c r="K7" s="288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8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8">
        <v>0.01</v>
      </c>
    </row>
    <row r="8" spans="1:23" s="16" customFormat="1" ht="39" customHeight="1" x14ac:dyDescent="0.35">
      <c r="A8" s="111"/>
      <c r="B8" s="140">
        <v>115</v>
      </c>
      <c r="C8" s="263" t="s">
        <v>18</v>
      </c>
      <c r="D8" s="765" t="s">
        <v>45</v>
      </c>
      <c r="E8" s="800">
        <v>200</v>
      </c>
      <c r="F8" s="141"/>
      <c r="G8" s="17">
        <v>6.64</v>
      </c>
      <c r="H8" s="15">
        <v>5.15</v>
      </c>
      <c r="I8" s="18">
        <v>16.809999999999999</v>
      </c>
      <c r="J8" s="200">
        <v>141.19</v>
      </c>
      <c r="K8" s="288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8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8">
        <v>0.05</v>
      </c>
    </row>
    <row r="9" spans="1:23" s="16" customFormat="1" ht="39" customHeight="1" x14ac:dyDescent="0.35">
      <c r="A9" s="111"/>
      <c r="B9" s="141">
        <v>121</v>
      </c>
      <c r="C9" s="255" t="s">
        <v>51</v>
      </c>
      <c r="D9" s="227" t="s">
        <v>51</v>
      </c>
      <c r="E9" s="644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1"/>
      <c r="B10" s="340"/>
      <c r="C10" s="263"/>
      <c r="D10" s="319" t="s">
        <v>20</v>
      </c>
      <c r="E10" s="645">
        <f>SUM(E6:E9)</f>
        <v>530</v>
      </c>
      <c r="F10" s="141"/>
      <c r="G10" s="646">
        <f t="shared" ref="G10:W10" si="0">SUM(G6:G9)</f>
        <v>28.35</v>
      </c>
      <c r="H10" s="647">
        <f t="shared" si="0"/>
        <v>26.69</v>
      </c>
      <c r="I10" s="648">
        <f t="shared" si="0"/>
        <v>49.989999999999995</v>
      </c>
      <c r="J10" s="649">
        <f t="shared" si="0"/>
        <v>560.61</v>
      </c>
      <c r="K10" s="646">
        <f t="shared" si="0"/>
        <v>0.19999999999999998</v>
      </c>
      <c r="L10" s="647">
        <f t="shared" si="0"/>
        <v>0.84000000000000008</v>
      </c>
      <c r="M10" s="647">
        <f t="shared" si="0"/>
        <v>8.870000000000001</v>
      </c>
      <c r="N10" s="647">
        <f t="shared" si="0"/>
        <v>260</v>
      </c>
      <c r="O10" s="648">
        <f t="shared" si="0"/>
        <v>2.97</v>
      </c>
      <c r="P10" s="650">
        <f t="shared" si="0"/>
        <v>485.11999999999995</v>
      </c>
      <c r="Q10" s="647">
        <f t="shared" si="0"/>
        <v>533.28</v>
      </c>
      <c r="R10" s="647">
        <f t="shared" si="0"/>
        <v>84.94</v>
      </c>
      <c r="S10" s="647">
        <f t="shared" si="0"/>
        <v>4.13</v>
      </c>
      <c r="T10" s="647">
        <f t="shared" si="0"/>
        <v>771.09</v>
      </c>
      <c r="U10" s="647">
        <f t="shared" si="0"/>
        <v>2.2000000000000002E-2</v>
      </c>
      <c r="V10" s="647">
        <f t="shared" si="0"/>
        <v>3.7000000000000005E-2</v>
      </c>
      <c r="W10" s="651">
        <f t="shared" si="0"/>
        <v>7.0000000000000007E-2</v>
      </c>
    </row>
    <row r="11" spans="1:23" s="16" customFormat="1" ht="39" customHeight="1" thickBot="1" x14ac:dyDescent="0.4">
      <c r="A11" s="111"/>
      <c r="B11" s="652"/>
      <c r="C11" s="653"/>
      <c r="D11" s="354" t="s">
        <v>21</v>
      </c>
      <c r="E11" s="654"/>
      <c r="F11" s="652"/>
      <c r="G11" s="655"/>
      <c r="H11" s="656"/>
      <c r="I11" s="657"/>
      <c r="J11" s="658">
        <f>J10/23.5</f>
        <v>23.855744680851064</v>
      </c>
      <c r="K11" s="655"/>
      <c r="L11" s="655"/>
      <c r="M11" s="656"/>
      <c r="N11" s="656"/>
      <c r="O11" s="657"/>
      <c r="P11" s="659"/>
      <c r="Q11" s="656"/>
      <c r="R11" s="656"/>
      <c r="S11" s="656"/>
      <c r="T11" s="656"/>
      <c r="U11" s="656"/>
      <c r="V11" s="656"/>
      <c r="W11" s="660"/>
    </row>
    <row r="12" spans="1:23" s="16" customFormat="1" ht="39" customHeight="1" x14ac:dyDescent="0.35">
      <c r="A12" s="151" t="s">
        <v>7</v>
      </c>
      <c r="B12" s="144">
        <v>13</v>
      </c>
      <c r="C12" s="403" t="s">
        <v>8</v>
      </c>
      <c r="D12" s="698" t="s">
        <v>58</v>
      </c>
      <c r="E12" s="557">
        <v>60</v>
      </c>
      <c r="F12" s="403"/>
      <c r="G12" s="271">
        <v>1.1200000000000001</v>
      </c>
      <c r="H12" s="37">
        <v>4.2699999999999996</v>
      </c>
      <c r="I12" s="230">
        <v>6.02</v>
      </c>
      <c r="J12" s="331">
        <v>68.62</v>
      </c>
      <c r="K12" s="300">
        <v>0.03</v>
      </c>
      <c r="L12" s="296">
        <v>0.04</v>
      </c>
      <c r="M12" s="90">
        <v>3.29</v>
      </c>
      <c r="N12" s="90">
        <v>450</v>
      </c>
      <c r="O12" s="91">
        <v>0</v>
      </c>
      <c r="P12" s="300">
        <v>14.45</v>
      </c>
      <c r="Q12" s="90">
        <v>29.75</v>
      </c>
      <c r="R12" s="90">
        <v>18.420000000000002</v>
      </c>
      <c r="S12" s="90">
        <v>0.54</v>
      </c>
      <c r="T12" s="90">
        <v>161.77000000000001</v>
      </c>
      <c r="U12" s="90">
        <v>3.0000000000000001E-3</v>
      </c>
      <c r="V12" s="90">
        <v>1E-3</v>
      </c>
      <c r="W12" s="92">
        <v>0.02</v>
      </c>
    </row>
    <row r="13" spans="1:23" s="16" customFormat="1" ht="39" customHeight="1" x14ac:dyDescent="0.35">
      <c r="A13" s="111"/>
      <c r="B13" s="142">
        <v>138</v>
      </c>
      <c r="C13" s="336" t="s">
        <v>9</v>
      </c>
      <c r="D13" s="682" t="s">
        <v>171</v>
      </c>
      <c r="E13" s="749">
        <v>200</v>
      </c>
      <c r="F13" s="141"/>
      <c r="G13" s="250">
        <v>6.03</v>
      </c>
      <c r="H13" s="13">
        <v>6.38</v>
      </c>
      <c r="I13" s="43">
        <v>11.17</v>
      </c>
      <c r="J13" s="142">
        <v>126.47</v>
      </c>
      <c r="K13" s="250">
        <v>0.08</v>
      </c>
      <c r="L13" s="77">
        <v>0.08</v>
      </c>
      <c r="M13" s="13">
        <v>5.73</v>
      </c>
      <c r="N13" s="13">
        <v>120</v>
      </c>
      <c r="O13" s="43">
        <v>0.02</v>
      </c>
      <c r="P13" s="250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3"/>
      <c r="B14" s="200">
        <v>148</v>
      </c>
      <c r="C14" s="213" t="s">
        <v>10</v>
      </c>
      <c r="D14" s="374" t="s">
        <v>111</v>
      </c>
      <c r="E14" s="712">
        <v>90</v>
      </c>
      <c r="F14" s="140"/>
      <c r="G14" s="249">
        <v>19.52</v>
      </c>
      <c r="H14" s="15">
        <v>10.17</v>
      </c>
      <c r="I14" s="41">
        <v>5.89</v>
      </c>
      <c r="J14" s="269">
        <v>193.12</v>
      </c>
      <c r="K14" s="249">
        <v>0.11</v>
      </c>
      <c r="L14" s="17">
        <v>0.16</v>
      </c>
      <c r="M14" s="15">
        <v>1.57</v>
      </c>
      <c r="N14" s="15">
        <v>300</v>
      </c>
      <c r="O14" s="41">
        <v>0.44</v>
      </c>
      <c r="P14" s="249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3"/>
      <c r="B15" s="140">
        <v>253</v>
      </c>
      <c r="C15" s="213" t="s">
        <v>64</v>
      </c>
      <c r="D15" s="374" t="s">
        <v>118</v>
      </c>
      <c r="E15" s="712">
        <v>150</v>
      </c>
      <c r="F15" s="140"/>
      <c r="G15" s="260">
        <v>4.3</v>
      </c>
      <c r="H15" s="81">
        <v>4.24</v>
      </c>
      <c r="I15" s="218">
        <v>18.77</v>
      </c>
      <c r="J15" s="391">
        <v>129.54</v>
      </c>
      <c r="K15" s="260">
        <v>0.11</v>
      </c>
      <c r="L15" s="219">
        <v>0.06</v>
      </c>
      <c r="M15" s="81">
        <v>0</v>
      </c>
      <c r="N15" s="81">
        <v>10</v>
      </c>
      <c r="O15" s="218">
        <v>0.06</v>
      </c>
      <c r="P15" s="260">
        <v>8.69</v>
      </c>
      <c r="Q15" s="81">
        <v>94.9</v>
      </c>
      <c r="R15" s="81">
        <v>62.72</v>
      </c>
      <c r="S15" s="81">
        <v>2.12</v>
      </c>
      <c r="T15" s="81">
        <v>114.82</v>
      </c>
      <c r="U15" s="81">
        <v>1E-3</v>
      </c>
      <c r="V15" s="81">
        <v>1E-3</v>
      </c>
      <c r="W15" s="218">
        <v>0.01</v>
      </c>
    </row>
    <row r="16" spans="1:23" s="16" customFormat="1" ht="42.75" customHeight="1" x14ac:dyDescent="0.35">
      <c r="A16" s="113"/>
      <c r="B16" s="221">
        <v>100</v>
      </c>
      <c r="C16" s="215" t="s">
        <v>88</v>
      </c>
      <c r="D16" s="158" t="s">
        <v>86</v>
      </c>
      <c r="E16" s="140">
        <v>200</v>
      </c>
      <c r="F16" s="393"/>
      <c r="G16" s="288">
        <v>0.15</v>
      </c>
      <c r="H16" s="20">
        <v>0.04</v>
      </c>
      <c r="I16" s="46">
        <v>12.83</v>
      </c>
      <c r="J16" s="203">
        <v>52.45</v>
      </c>
      <c r="K16" s="249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3"/>
      <c r="B17" s="142">
        <v>119</v>
      </c>
      <c r="C17" s="156" t="s">
        <v>14</v>
      </c>
      <c r="D17" s="188" t="s">
        <v>55</v>
      </c>
      <c r="E17" s="178">
        <v>45</v>
      </c>
      <c r="F17" s="139"/>
      <c r="G17" s="249">
        <v>3.42</v>
      </c>
      <c r="H17" s="15">
        <v>0.36</v>
      </c>
      <c r="I17" s="41">
        <v>22.14</v>
      </c>
      <c r="J17" s="200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9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3"/>
      <c r="B18" s="139">
        <v>120</v>
      </c>
      <c r="C18" s="156" t="s">
        <v>15</v>
      </c>
      <c r="D18" s="188" t="s">
        <v>47</v>
      </c>
      <c r="E18" s="178">
        <v>25</v>
      </c>
      <c r="F18" s="139"/>
      <c r="G18" s="249">
        <v>1.65</v>
      </c>
      <c r="H18" s="15">
        <v>0.3</v>
      </c>
      <c r="I18" s="41">
        <v>10.050000000000001</v>
      </c>
      <c r="J18" s="200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9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2"/>
      <c r="B19" s="375"/>
      <c r="C19" s="234"/>
      <c r="D19" s="319" t="s">
        <v>20</v>
      </c>
      <c r="E19" s="384">
        <f>SUM(E12:E18)</f>
        <v>770</v>
      </c>
      <c r="F19" s="282"/>
      <c r="G19" s="210">
        <f t="shared" ref="G19:W19" si="1">SUM(G12:G18)</f>
        <v>36.19</v>
      </c>
      <c r="H19" s="34">
        <f t="shared" si="1"/>
        <v>25.76</v>
      </c>
      <c r="I19" s="68">
        <f t="shared" si="1"/>
        <v>86.86999999999999</v>
      </c>
      <c r="J19" s="282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8">
        <f t="shared" si="1"/>
        <v>0.52</v>
      </c>
      <c r="P19" s="210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8">
        <f t="shared" si="1"/>
        <v>7.26</v>
      </c>
    </row>
    <row r="20" spans="1:23" s="36" customFormat="1" ht="39" customHeight="1" thickBot="1" x14ac:dyDescent="0.4">
      <c r="A20" s="152"/>
      <c r="B20" s="146"/>
      <c r="C20" s="138"/>
      <c r="D20" s="354" t="s">
        <v>21</v>
      </c>
      <c r="E20" s="508"/>
      <c r="F20" s="489"/>
      <c r="G20" s="813"/>
      <c r="H20" s="814"/>
      <c r="I20" s="815"/>
      <c r="J20" s="413">
        <f>J19/23.5</f>
        <v>30.870212765957447</v>
      </c>
      <c r="K20" s="813"/>
      <c r="L20" s="816"/>
      <c r="M20" s="814"/>
      <c r="N20" s="814"/>
      <c r="O20" s="815"/>
      <c r="P20" s="813"/>
      <c r="Q20" s="814"/>
      <c r="R20" s="814"/>
      <c r="S20" s="814"/>
      <c r="T20" s="814"/>
      <c r="U20" s="814"/>
      <c r="V20" s="814"/>
      <c r="W20" s="815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90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39</v>
      </c>
      <c r="D4" s="108"/>
      <c r="E4" s="167"/>
      <c r="F4" s="103"/>
      <c r="G4" s="109"/>
      <c r="H4" s="861" t="s">
        <v>22</v>
      </c>
      <c r="I4" s="862"/>
      <c r="J4" s="863"/>
      <c r="K4" s="198" t="s">
        <v>23</v>
      </c>
      <c r="L4" s="1001" t="s">
        <v>24</v>
      </c>
      <c r="M4" s="1002"/>
      <c r="N4" s="1003"/>
      <c r="O4" s="1003"/>
      <c r="P4" s="1007"/>
      <c r="Q4" s="1015" t="s">
        <v>25</v>
      </c>
      <c r="R4" s="1016"/>
      <c r="S4" s="1016"/>
      <c r="T4" s="1016"/>
      <c r="U4" s="1016"/>
      <c r="V4" s="1016"/>
      <c r="W4" s="1016"/>
      <c r="X4" s="1017"/>
    </row>
    <row r="5" spans="1:24" s="16" customFormat="1" ht="47" thickBot="1" x14ac:dyDescent="0.4">
      <c r="A5" s="148" t="s">
        <v>0</v>
      </c>
      <c r="B5" s="84"/>
      <c r="C5" s="110" t="s">
        <v>40</v>
      </c>
      <c r="D5" s="339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12" t="s">
        <v>28</v>
      </c>
      <c r="J5" s="104" t="s">
        <v>29</v>
      </c>
      <c r="K5" s="199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37.5" customHeight="1" x14ac:dyDescent="0.35">
      <c r="A6" s="151" t="s">
        <v>7</v>
      </c>
      <c r="B6" s="403"/>
      <c r="C6" s="842">
        <v>28</v>
      </c>
      <c r="D6" s="735" t="s">
        <v>19</v>
      </c>
      <c r="E6" s="736" t="s">
        <v>141</v>
      </c>
      <c r="F6" s="737">
        <v>60</v>
      </c>
      <c r="G6" s="596"/>
      <c r="H6" s="47">
        <v>0.48</v>
      </c>
      <c r="I6" s="37">
        <v>0.6</v>
      </c>
      <c r="J6" s="48">
        <v>1.56</v>
      </c>
      <c r="K6" s="232">
        <v>8.4</v>
      </c>
      <c r="L6" s="288">
        <v>0.02</v>
      </c>
      <c r="M6" s="20">
        <v>0.02</v>
      </c>
      <c r="N6" s="20">
        <v>6</v>
      </c>
      <c r="O6" s="20">
        <v>10</v>
      </c>
      <c r="P6" s="21">
        <v>0</v>
      </c>
      <c r="Q6" s="35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9</v>
      </c>
      <c r="E7" s="227" t="s">
        <v>59</v>
      </c>
      <c r="F7" s="295">
        <v>200</v>
      </c>
      <c r="G7" s="157"/>
      <c r="H7" s="250">
        <v>6.2</v>
      </c>
      <c r="I7" s="13">
        <v>6.38</v>
      </c>
      <c r="J7" s="43">
        <v>12.3</v>
      </c>
      <c r="K7" s="107">
        <v>131.76</v>
      </c>
      <c r="L7" s="250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50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10</v>
      </c>
      <c r="E8" s="227" t="s">
        <v>177</v>
      </c>
      <c r="F8" s="295">
        <v>90</v>
      </c>
      <c r="G8" s="157"/>
      <c r="H8" s="249">
        <v>19.78</v>
      </c>
      <c r="I8" s="15">
        <v>24.51</v>
      </c>
      <c r="J8" s="41">
        <v>2.52</v>
      </c>
      <c r="K8" s="270">
        <v>312.27999999999997</v>
      </c>
      <c r="L8" s="249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9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49</v>
      </c>
      <c r="E9" s="227" t="s">
        <v>54</v>
      </c>
      <c r="F9" s="295">
        <v>150</v>
      </c>
      <c r="G9" s="157"/>
      <c r="H9" s="250">
        <v>6.76</v>
      </c>
      <c r="I9" s="13">
        <v>3.93</v>
      </c>
      <c r="J9" s="43">
        <v>41.29</v>
      </c>
      <c r="K9" s="107">
        <v>227.48</v>
      </c>
      <c r="L9" s="250">
        <v>0.08</v>
      </c>
      <c r="M9" s="77">
        <v>0.03</v>
      </c>
      <c r="N9" s="13">
        <v>0</v>
      </c>
      <c r="O9" s="13">
        <v>10</v>
      </c>
      <c r="P9" s="43">
        <v>0.06</v>
      </c>
      <c r="Q9" s="250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46</v>
      </c>
      <c r="E10" s="227" t="s">
        <v>52</v>
      </c>
      <c r="F10" s="295">
        <v>200</v>
      </c>
      <c r="G10" s="157"/>
      <c r="H10" s="249">
        <v>0</v>
      </c>
      <c r="I10" s="15">
        <v>0</v>
      </c>
      <c r="J10" s="41">
        <v>7.27</v>
      </c>
      <c r="K10" s="269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15</v>
      </c>
      <c r="E12" s="157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63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843"/>
      <c r="D13" s="700"/>
      <c r="E13" s="319" t="s">
        <v>20</v>
      </c>
      <c r="F13" s="135">
        <f>SUM(F6:F12)</f>
        <v>740</v>
      </c>
      <c r="G13" s="157"/>
      <c r="H13" s="208">
        <f>SUM(H6:H12)</f>
        <v>36.06</v>
      </c>
      <c r="I13" s="14">
        <f>SUM(I6:I12)</f>
        <v>35.82</v>
      </c>
      <c r="J13" s="44">
        <f>SUM(J6:J12)</f>
        <v>82.82</v>
      </c>
      <c r="K13" s="333">
        <f>SUM(K6:K12)</f>
        <v>795.25</v>
      </c>
      <c r="L13" s="738">
        <f t="shared" ref="L13:X13" si="0">SUM(L6:L12)</f>
        <v>0.29000000000000004</v>
      </c>
      <c r="M13" s="829">
        <f t="shared" si="0"/>
        <v>0.37</v>
      </c>
      <c r="N13" s="739">
        <f t="shared" si="0"/>
        <v>12.33</v>
      </c>
      <c r="O13" s="739">
        <f t="shared" si="0"/>
        <v>220</v>
      </c>
      <c r="P13" s="740">
        <f t="shared" si="0"/>
        <v>0.37</v>
      </c>
      <c r="Q13" s="738">
        <f t="shared" si="0"/>
        <v>263.95</v>
      </c>
      <c r="R13" s="739">
        <f t="shared" si="0"/>
        <v>488.85999999999996</v>
      </c>
      <c r="S13" s="739">
        <f t="shared" si="0"/>
        <v>77.86</v>
      </c>
      <c r="T13" s="739">
        <f t="shared" si="0"/>
        <v>4.75</v>
      </c>
      <c r="U13" s="739">
        <f t="shared" si="0"/>
        <v>863.17</v>
      </c>
      <c r="V13" s="739">
        <f t="shared" si="0"/>
        <v>1.3600000000000001E-2</v>
      </c>
      <c r="W13" s="739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5"/>
      <c r="B14" s="744"/>
      <c r="C14" s="844"/>
      <c r="D14" s="703"/>
      <c r="E14" s="354" t="s">
        <v>21</v>
      </c>
      <c r="F14" s="703"/>
      <c r="G14" s="701"/>
      <c r="H14" s="707"/>
      <c r="I14" s="709"/>
      <c r="J14" s="710"/>
      <c r="K14" s="334">
        <f>K13/23.5</f>
        <v>33.840425531914896</v>
      </c>
      <c r="L14" s="707"/>
      <c r="M14" s="708"/>
      <c r="N14" s="709"/>
      <c r="O14" s="709"/>
      <c r="P14" s="710"/>
      <c r="Q14" s="707"/>
      <c r="R14" s="709"/>
      <c r="S14" s="709"/>
      <c r="T14" s="709"/>
      <c r="U14" s="709"/>
      <c r="V14" s="709"/>
      <c r="W14" s="709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84" t="s">
        <v>66</v>
      </c>
      <c r="B17" s="901"/>
      <c r="C17" s="685"/>
      <c r="D17" s="686"/>
      <c r="E17" s="25"/>
      <c r="F17" s="26"/>
      <c r="G17" s="11"/>
      <c r="H17" s="11"/>
      <c r="I17" s="11"/>
      <c r="J17" s="11"/>
    </row>
    <row r="18" spans="1:10" ht="18" x14ac:dyDescent="0.35">
      <c r="A18" s="687" t="s">
        <v>67</v>
      </c>
      <c r="B18" s="897"/>
      <c r="C18" s="688"/>
      <c r="D18" s="688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9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02"/>
      <c r="C4" s="690" t="s">
        <v>39</v>
      </c>
      <c r="D4" s="262"/>
      <c r="E4" s="741"/>
      <c r="F4" s="691"/>
      <c r="G4" s="690"/>
      <c r="H4" s="864" t="s">
        <v>22</v>
      </c>
      <c r="I4" s="865"/>
      <c r="J4" s="866"/>
      <c r="K4" s="696" t="s">
        <v>23</v>
      </c>
      <c r="L4" s="1001" t="s">
        <v>24</v>
      </c>
      <c r="M4" s="1002"/>
      <c r="N4" s="1003"/>
      <c r="O4" s="1003"/>
      <c r="P4" s="1007"/>
      <c r="Q4" s="1015" t="s">
        <v>25</v>
      </c>
      <c r="R4" s="1016"/>
      <c r="S4" s="1016"/>
      <c r="T4" s="1016"/>
      <c r="U4" s="1016"/>
      <c r="V4" s="1016"/>
      <c r="W4" s="1016"/>
      <c r="X4" s="1017"/>
    </row>
    <row r="5" spans="1:24" s="16" customFormat="1" ht="28.5" customHeight="1" thickBot="1" x14ac:dyDescent="0.4">
      <c r="A5" s="148" t="s">
        <v>0</v>
      </c>
      <c r="B5" s="903"/>
      <c r="C5" s="104" t="s">
        <v>40</v>
      </c>
      <c r="D5" s="742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12" t="s">
        <v>28</v>
      </c>
      <c r="J5" s="825" t="s">
        <v>29</v>
      </c>
      <c r="K5" s="697" t="s">
        <v>30</v>
      </c>
      <c r="L5" s="535" t="s">
        <v>31</v>
      </c>
      <c r="M5" s="535" t="s">
        <v>119</v>
      </c>
      <c r="N5" s="535" t="s">
        <v>32</v>
      </c>
      <c r="O5" s="597" t="s">
        <v>120</v>
      </c>
      <c r="P5" s="53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38.25" customHeight="1" x14ac:dyDescent="0.35">
      <c r="A6" s="151" t="s">
        <v>7</v>
      </c>
      <c r="B6" s="162"/>
      <c r="C6" s="297">
        <v>133</v>
      </c>
      <c r="D6" s="745" t="s">
        <v>19</v>
      </c>
      <c r="E6" s="746" t="s">
        <v>143</v>
      </c>
      <c r="F6" s="747">
        <v>60</v>
      </c>
      <c r="G6" s="297"/>
      <c r="H6" s="47">
        <v>1.24</v>
      </c>
      <c r="I6" s="37">
        <v>0.21</v>
      </c>
      <c r="J6" s="48">
        <v>6.12</v>
      </c>
      <c r="K6" s="232">
        <v>31.32</v>
      </c>
      <c r="L6" s="271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9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8"/>
      <c r="C7" s="141">
        <v>32</v>
      </c>
      <c r="D7" s="748" t="s">
        <v>9</v>
      </c>
      <c r="E7" s="682" t="s">
        <v>53</v>
      </c>
      <c r="F7" s="749">
        <v>200</v>
      </c>
      <c r="G7" s="141"/>
      <c r="H7" s="219">
        <v>5.88</v>
      </c>
      <c r="I7" s="81">
        <v>8.82</v>
      </c>
      <c r="J7" s="82">
        <v>9.6</v>
      </c>
      <c r="K7" s="221">
        <v>142.19999999999999</v>
      </c>
      <c r="L7" s="250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50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75</v>
      </c>
      <c r="C8" s="174">
        <v>88</v>
      </c>
      <c r="D8" s="465" t="s">
        <v>10</v>
      </c>
      <c r="E8" s="734" t="s">
        <v>176</v>
      </c>
      <c r="F8" s="572">
        <v>90</v>
      </c>
      <c r="G8" s="174"/>
      <c r="H8" s="348">
        <v>18</v>
      </c>
      <c r="I8" s="58">
        <v>16.5</v>
      </c>
      <c r="J8" s="75">
        <v>2.89</v>
      </c>
      <c r="K8" s="346">
        <v>232.8</v>
      </c>
      <c r="L8" s="426">
        <v>0.05</v>
      </c>
      <c r="M8" s="80">
        <v>0.13</v>
      </c>
      <c r="N8" s="80">
        <v>0.55000000000000004</v>
      </c>
      <c r="O8" s="80">
        <v>0</v>
      </c>
      <c r="P8" s="487">
        <v>0</v>
      </c>
      <c r="Q8" s="426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27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49</v>
      </c>
      <c r="E9" s="188" t="s">
        <v>43</v>
      </c>
      <c r="F9" s="139">
        <v>150</v>
      </c>
      <c r="G9" s="135"/>
      <c r="H9" s="288">
        <v>7.26</v>
      </c>
      <c r="I9" s="20">
        <v>4.96</v>
      </c>
      <c r="J9" s="46">
        <v>31.76</v>
      </c>
      <c r="K9" s="287">
        <v>198.84</v>
      </c>
      <c r="L9" s="288">
        <v>0.19</v>
      </c>
      <c r="M9" s="19">
        <v>0.1</v>
      </c>
      <c r="N9" s="20">
        <v>0</v>
      </c>
      <c r="O9" s="20">
        <v>10</v>
      </c>
      <c r="P9" s="21">
        <v>0.06</v>
      </c>
      <c r="Q9" s="28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18</v>
      </c>
      <c r="E10" s="374" t="s">
        <v>134</v>
      </c>
      <c r="F10" s="193">
        <v>200</v>
      </c>
      <c r="G10" s="135"/>
      <c r="H10" s="249">
        <v>1</v>
      </c>
      <c r="I10" s="15">
        <v>0.2</v>
      </c>
      <c r="J10" s="41">
        <v>20.2</v>
      </c>
      <c r="K10" s="269">
        <v>92</v>
      </c>
      <c r="L10" s="249">
        <v>0.02</v>
      </c>
      <c r="M10" s="17">
        <v>0.02</v>
      </c>
      <c r="N10" s="15">
        <v>4</v>
      </c>
      <c r="O10" s="15">
        <v>0</v>
      </c>
      <c r="P10" s="41">
        <v>0</v>
      </c>
      <c r="Q10" s="249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6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92"/>
      <c r="C13" s="191"/>
      <c r="D13" s="722"/>
      <c r="E13" s="317" t="s">
        <v>20</v>
      </c>
      <c r="F13" s="523" t="e">
        <f>F6+F7+#REF!+F9+F10+F11+F12</f>
        <v>#REF!</v>
      </c>
      <c r="G13" s="558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93"/>
      <c r="C14" s="415"/>
      <c r="D14" s="750"/>
      <c r="E14" s="318" t="s">
        <v>20</v>
      </c>
      <c r="F14" s="521">
        <f>F6+F7+F8+F9+F10+F11+F12</f>
        <v>740</v>
      </c>
      <c r="G14" s="309"/>
      <c r="H14" s="321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73">
        <f>K6+K7+K8+K9+K10+K11+K12</f>
        <v>783.76</v>
      </c>
      <c r="L14" s="321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827">
        <f>P6+P7+P8+P9+P10+P11+P12</f>
        <v>0.12</v>
      </c>
      <c r="Q14" s="321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92"/>
      <c r="C15" s="372"/>
      <c r="D15" s="751"/>
      <c r="E15" s="317" t="s">
        <v>21</v>
      </c>
      <c r="F15" s="526"/>
      <c r="G15" s="533"/>
      <c r="H15" s="209"/>
      <c r="I15" s="22"/>
      <c r="J15" s="64"/>
      <c r="K15" s="530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5"/>
      <c r="B16" s="894"/>
      <c r="C16" s="566"/>
      <c r="D16" s="752"/>
      <c r="E16" s="587" t="s">
        <v>21</v>
      </c>
      <c r="F16" s="753"/>
      <c r="G16" s="754"/>
      <c r="H16" s="755"/>
      <c r="I16" s="756"/>
      <c r="J16" s="757"/>
      <c r="K16" s="452">
        <f>K14/23.5</f>
        <v>33.351489361702129</v>
      </c>
      <c r="L16" s="755"/>
      <c r="M16" s="756"/>
      <c r="N16" s="756"/>
      <c r="O16" s="756"/>
      <c r="P16" s="758"/>
      <c r="Q16" s="755"/>
      <c r="R16" s="756"/>
      <c r="S16" s="756"/>
      <c r="T16" s="756"/>
      <c r="U16" s="756"/>
      <c r="V16" s="756"/>
      <c r="W16" s="756"/>
      <c r="X16" s="757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84" t="s">
        <v>139</v>
      </c>
      <c r="B18" s="901"/>
      <c r="C18" s="685"/>
      <c r="D18" s="686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87" t="s">
        <v>67</v>
      </c>
      <c r="B19" s="897"/>
      <c r="C19" s="688"/>
      <c r="D19" s="688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91" t="s">
        <v>39</v>
      </c>
      <c r="D4" s="759"/>
      <c r="E4" s="760"/>
      <c r="F4" s="690"/>
      <c r="G4" s="691"/>
      <c r="H4" s="1018" t="s">
        <v>22</v>
      </c>
      <c r="I4" s="1019"/>
      <c r="J4" s="1020"/>
      <c r="K4" s="761" t="s">
        <v>23</v>
      </c>
      <c r="L4" s="1001" t="s">
        <v>24</v>
      </c>
      <c r="M4" s="1002"/>
      <c r="N4" s="1003"/>
      <c r="O4" s="1003"/>
      <c r="P4" s="1007"/>
      <c r="Q4" s="1015" t="s">
        <v>25</v>
      </c>
      <c r="R4" s="1016"/>
      <c r="S4" s="1016"/>
      <c r="T4" s="1016"/>
      <c r="U4" s="1016"/>
      <c r="V4" s="1016"/>
      <c r="W4" s="1016"/>
      <c r="X4" s="1017"/>
    </row>
    <row r="5" spans="1:24" s="16" customFormat="1" ht="28.5" customHeight="1" thickBot="1" x14ac:dyDescent="0.4">
      <c r="A5" s="148" t="s">
        <v>0</v>
      </c>
      <c r="B5" s="593"/>
      <c r="C5" s="265" t="s">
        <v>40</v>
      </c>
      <c r="D5" s="762" t="s">
        <v>41</v>
      </c>
      <c r="E5" s="265" t="s">
        <v>38</v>
      </c>
      <c r="F5" s="522" t="s">
        <v>26</v>
      </c>
      <c r="G5" s="265" t="s">
        <v>37</v>
      </c>
      <c r="H5" s="522" t="s">
        <v>27</v>
      </c>
      <c r="I5" s="512" t="s">
        <v>28</v>
      </c>
      <c r="J5" s="522" t="s">
        <v>29</v>
      </c>
      <c r="K5" s="763" t="s">
        <v>30</v>
      </c>
      <c r="L5" s="535" t="s">
        <v>31</v>
      </c>
      <c r="M5" s="535" t="s">
        <v>119</v>
      </c>
      <c r="N5" s="535" t="s">
        <v>32</v>
      </c>
      <c r="O5" s="597" t="s">
        <v>120</v>
      </c>
      <c r="P5" s="535" t="s">
        <v>121</v>
      </c>
      <c r="Q5" s="535" t="s">
        <v>33</v>
      </c>
      <c r="R5" s="535" t="s">
        <v>34</v>
      </c>
      <c r="S5" s="535" t="s">
        <v>35</v>
      </c>
      <c r="T5" s="535" t="s">
        <v>36</v>
      </c>
      <c r="U5" s="535" t="s">
        <v>122</v>
      </c>
      <c r="V5" s="535" t="s">
        <v>123</v>
      </c>
      <c r="W5" s="535" t="s">
        <v>124</v>
      </c>
      <c r="X5" s="691" t="s">
        <v>125</v>
      </c>
    </row>
    <row r="6" spans="1:24" s="16" customFormat="1" ht="39" customHeight="1" x14ac:dyDescent="0.35">
      <c r="A6" s="127" t="s">
        <v>7</v>
      </c>
      <c r="B6" s="127"/>
      <c r="C6" s="408">
        <v>25</v>
      </c>
      <c r="D6" s="285" t="s">
        <v>19</v>
      </c>
      <c r="E6" s="353" t="s">
        <v>50</v>
      </c>
      <c r="F6" s="369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9">
        <v>0.01</v>
      </c>
    </row>
    <row r="7" spans="1:24" s="16" customFormat="1" ht="39" customHeight="1" x14ac:dyDescent="0.35">
      <c r="A7" s="922"/>
      <c r="B7" s="156"/>
      <c r="C7" s="154">
        <v>37</v>
      </c>
      <c r="D7" s="157" t="s">
        <v>9</v>
      </c>
      <c r="E7" s="183" t="s">
        <v>56</v>
      </c>
      <c r="F7" s="193">
        <v>200</v>
      </c>
      <c r="G7" s="135"/>
      <c r="H7" s="250">
        <v>5.78</v>
      </c>
      <c r="I7" s="13">
        <v>5.5</v>
      </c>
      <c r="J7" s="43">
        <v>10.8</v>
      </c>
      <c r="K7" s="107">
        <v>115.7</v>
      </c>
      <c r="L7" s="250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50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921"/>
      <c r="C8" s="154">
        <v>75</v>
      </c>
      <c r="D8" s="748" t="s">
        <v>10</v>
      </c>
      <c r="E8" s="682" t="s">
        <v>65</v>
      </c>
      <c r="F8" s="749">
        <v>90</v>
      </c>
      <c r="G8" s="141"/>
      <c r="H8" s="341">
        <v>12.86</v>
      </c>
      <c r="I8" s="29">
        <v>1.65</v>
      </c>
      <c r="J8" s="30">
        <v>4.9400000000000004</v>
      </c>
      <c r="K8" s="340">
        <v>84.8</v>
      </c>
      <c r="L8" s="341">
        <v>0.08</v>
      </c>
      <c r="M8" s="341">
        <v>0.09</v>
      </c>
      <c r="N8" s="29">
        <v>1.36</v>
      </c>
      <c r="O8" s="29">
        <v>170</v>
      </c>
      <c r="P8" s="30">
        <v>0.16</v>
      </c>
      <c r="Q8" s="342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921"/>
      <c r="C9" s="154">
        <v>53</v>
      </c>
      <c r="D9" s="748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921"/>
      <c r="C10" s="589">
        <v>104</v>
      </c>
      <c r="D10" s="336" t="s">
        <v>18</v>
      </c>
      <c r="E10" s="765" t="s">
        <v>152</v>
      </c>
      <c r="F10" s="683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921"/>
      <c r="C11" s="155">
        <v>119</v>
      </c>
      <c r="D11" s="188" t="s">
        <v>14</v>
      </c>
      <c r="E11" s="157" t="s">
        <v>55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20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9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921"/>
      <c r="C12" s="153">
        <v>120</v>
      </c>
      <c r="D12" s="188" t="s">
        <v>15</v>
      </c>
      <c r="E12" s="157" t="s">
        <v>47</v>
      </c>
      <c r="F12" s="139">
        <v>40</v>
      </c>
      <c r="G12" s="276"/>
      <c r="H12" s="249">
        <v>2.64</v>
      </c>
      <c r="I12" s="15">
        <v>0.48</v>
      </c>
      <c r="J12" s="41">
        <v>16.079999999999998</v>
      </c>
      <c r="K12" s="20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9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921"/>
      <c r="C13" s="843"/>
      <c r="D13" s="700"/>
      <c r="E13" s="319" t="s">
        <v>20</v>
      </c>
      <c r="F13" s="324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23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5"/>
      <c r="B14" s="368"/>
      <c r="C14" s="844"/>
      <c r="D14" s="703"/>
      <c r="E14" s="354" t="s">
        <v>21</v>
      </c>
      <c r="F14" s="703"/>
      <c r="G14" s="701"/>
      <c r="H14" s="708"/>
      <c r="I14" s="709"/>
      <c r="J14" s="766"/>
      <c r="K14" s="613">
        <f>K13/23.5</f>
        <v>29.911489361702131</v>
      </c>
      <c r="L14" s="708"/>
      <c r="M14" s="708"/>
      <c r="N14" s="709"/>
      <c r="O14" s="709"/>
      <c r="P14" s="766"/>
      <c r="Q14" s="707"/>
      <c r="R14" s="709"/>
      <c r="S14" s="709"/>
      <c r="T14" s="709"/>
      <c r="U14" s="709"/>
      <c r="V14" s="709"/>
      <c r="W14" s="709"/>
      <c r="X14" s="710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tabSelected="1"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839" t="s">
        <v>39</v>
      </c>
      <c r="D4" s="767"/>
      <c r="E4" s="760"/>
      <c r="F4" s="691"/>
      <c r="G4" s="690"/>
      <c r="H4" s="797" t="s">
        <v>22</v>
      </c>
      <c r="I4" s="696"/>
      <c r="J4" s="847"/>
      <c r="K4" s="696" t="s">
        <v>23</v>
      </c>
      <c r="L4" s="1001" t="s">
        <v>24</v>
      </c>
      <c r="M4" s="1002"/>
      <c r="N4" s="1003"/>
      <c r="O4" s="1003"/>
      <c r="P4" s="1007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47" s="16" customFormat="1" ht="28.5" customHeight="1" thickBot="1" x14ac:dyDescent="0.4">
      <c r="A5" s="148" t="s">
        <v>0</v>
      </c>
      <c r="B5" s="125"/>
      <c r="C5" s="825" t="s">
        <v>40</v>
      </c>
      <c r="D5" s="742" t="s">
        <v>41</v>
      </c>
      <c r="E5" s="110" t="s">
        <v>38</v>
      </c>
      <c r="F5" s="110" t="s">
        <v>26</v>
      </c>
      <c r="G5" s="104" t="s">
        <v>37</v>
      </c>
      <c r="H5" s="512" t="s">
        <v>27</v>
      </c>
      <c r="I5" s="512" t="s">
        <v>28</v>
      </c>
      <c r="J5" s="512" t="s">
        <v>29</v>
      </c>
      <c r="K5" s="697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47" s="16" customFormat="1" ht="26.5" customHeight="1" x14ac:dyDescent="0.35">
      <c r="A6" s="151" t="s">
        <v>7</v>
      </c>
      <c r="B6" s="846"/>
      <c r="C6" s="162">
        <v>132</v>
      </c>
      <c r="D6" s="770" t="s">
        <v>19</v>
      </c>
      <c r="E6" s="746" t="s">
        <v>135</v>
      </c>
      <c r="F6" s="771">
        <v>60</v>
      </c>
      <c r="G6" s="298"/>
      <c r="H6" s="279">
        <v>0.75</v>
      </c>
      <c r="I6" s="39">
        <v>5.08</v>
      </c>
      <c r="J6" s="40">
        <v>4.9800000000000004</v>
      </c>
      <c r="K6" s="331">
        <v>68.55</v>
      </c>
      <c r="L6" s="350">
        <v>0.01</v>
      </c>
      <c r="M6" s="352">
        <v>0.02</v>
      </c>
      <c r="N6" s="49">
        <v>3</v>
      </c>
      <c r="O6" s="49">
        <v>0</v>
      </c>
      <c r="P6" s="50">
        <v>0</v>
      </c>
      <c r="Q6" s="352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</row>
    <row r="7" spans="1:47" s="16" customFormat="1" ht="26.5" customHeight="1" x14ac:dyDescent="0.35">
      <c r="A7" s="111"/>
      <c r="B7" s="130"/>
      <c r="C7" s="141">
        <v>138</v>
      </c>
      <c r="D7" s="336" t="s">
        <v>9</v>
      </c>
      <c r="E7" s="682" t="s">
        <v>68</v>
      </c>
      <c r="F7" s="683">
        <v>200</v>
      </c>
      <c r="G7" s="105"/>
      <c r="H7" s="250">
        <v>6.03</v>
      </c>
      <c r="I7" s="13">
        <v>6.38</v>
      </c>
      <c r="J7" s="43">
        <v>11.17</v>
      </c>
      <c r="K7" s="107">
        <v>126.47</v>
      </c>
      <c r="L7" s="250">
        <v>0.08</v>
      </c>
      <c r="M7" s="77">
        <v>0.08</v>
      </c>
      <c r="N7" s="13">
        <v>5.73</v>
      </c>
      <c r="O7" s="13">
        <v>120</v>
      </c>
      <c r="P7" s="43">
        <v>0.02</v>
      </c>
      <c r="Q7" s="77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</row>
    <row r="8" spans="1:47" s="16" customFormat="1" ht="26.5" customHeight="1" x14ac:dyDescent="0.35">
      <c r="A8" s="113"/>
      <c r="B8" s="130"/>
      <c r="C8" s="141">
        <v>126</v>
      </c>
      <c r="D8" s="336" t="s">
        <v>10</v>
      </c>
      <c r="E8" s="682" t="s">
        <v>160</v>
      </c>
      <c r="F8" s="683">
        <v>90</v>
      </c>
      <c r="G8" s="105"/>
      <c r="H8" s="250">
        <v>18.489999999999998</v>
      </c>
      <c r="I8" s="13">
        <v>18.54</v>
      </c>
      <c r="J8" s="43">
        <v>3.59</v>
      </c>
      <c r="K8" s="107">
        <v>256</v>
      </c>
      <c r="L8" s="250">
        <v>0.06</v>
      </c>
      <c r="M8" s="77">
        <v>0.14000000000000001</v>
      </c>
      <c r="N8" s="13">
        <v>1.08</v>
      </c>
      <c r="O8" s="13">
        <v>10</v>
      </c>
      <c r="P8" s="43">
        <v>0.04</v>
      </c>
      <c r="Q8" s="77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</row>
    <row r="9" spans="1:47" s="16" customFormat="1" ht="26.5" customHeight="1" x14ac:dyDescent="0.35">
      <c r="A9" s="113"/>
      <c r="B9" s="140"/>
      <c r="C9" s="589">
        <v>51</v>
      </c>
      <c r="D9" s="214" t="s">
        <v>64</v>
      </c>
      <c r="E9" s="158" t="s">
        <v>140</v>
      </c>
      <c r="F9" s="589">
        <v>150</v>
      </c>
      <c r="G9" s="177"/>
      <c r="H9" s="955">
        <v>3.33</v>
      </c>
      <c r="I9" s="956">
        <v>3.81</v>
      </c>
      <c r="J9" s="957">
        <v>26.04</v>
      </c>
      <c r="K9" s="958">
        <v>151.12</v>
      </c>
      <c r="L9" s="249">
        <v>0.15</v>
      </c>
      <c r="M9" s="15">
        <v>0.1</v>
      </c>
      <c r="N9" s="15">
        <v>14.03</v>
      </c>
      <c r="O9" s="15">
        <v>20</v>
      </c>
      <c r="P9" s="18">
        <v>0.06</v>
      </c>
      <c r="Q9" s="249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13"/>
      <c r="B10" s="130"/>
      <c r="C10" s="141">
        <v>101</v>
      </c>
      <c r="D10" s="336" t="s">
        <v>18</v>
      </c>
      <c r="E10" s="682" t="s">
        <v>69</v>
      </c>
      <c r="F10" s="683">
        <v>200</v>
      </c>
      <c r="G10" s="105"/>
      <c r="H10" s="249">
        <v>0.64</v>
      </c>
      <c r="I10" s="15">
        <v>0.25</v>
      </c>
      <c r="J10" s="41">
        <v>16.059999999999999</v>
      </c>
      <c r="K10" s="269">
        <v>79.849999999999994</v>
      </c>
      <c r="L10" s="249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13"/>
      <c r="B11" s="130"/>
      <c r="C11" s="142">
        <v>119</v>
      </c>
      <c r="D11" s="157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13"/>
      <c r="B12" s="130"/>
      <c r="C12" s="139">
        <v>120</v>
      </c>
      <c r="D12" s="157" t="s">
        <v>15</v>
      </c>
      <c r="E12" s="157" t="s">
        <v>47</v>
      </c>
      <c r="F12" s="139">
        <v>20</v>
      </c>
      <c r="G12" s="188"/>
      <c r="H12" s="24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13"/>
      <c r="B13" s="130"/>
      <c r="C13" s="235"/>
      <c r="D13" s="157"/>
      <c r="E13" s="319" t="s">
        <v>20</v>
      </c>
      <c r="F13" s="326">
        <f>SUM(F6:F12)</f>
        <v>740</v>
      </c>
      <c r="G13" s="135"/>
      <c r="H13" s="208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33">
        <f>SUM(K6:K12)</f>
        <v>768.59</v>
      </c>
      <c r="L13" s="20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73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75"/>
      <c r="B14" s="312"/>
      <c r="C14" s="335"/>
      <c r="D14" s="744"/>
      <c r="E14" s="354" t="s">
        <v>21</v>
      </c>
      <c r="F14" s="701"/>
      <c r="G14" s="703"/>
      <c r="H14" s="707"/>
      <c r="I14" s="709"/>
      <c r="J14" s="710"/>
      <c r="K14" s="334">
        <f>K13/23.5</f>
        <v>32.705957446808512</v>
      </c>
      <c r="L14" s="707"/>
      <c r="M14" s="708"/>
      <c r="N14" s="709"/>
      <c r="O14" s="709"/>
      <c r="P14" s="710"/>
      <c r="Q14" s="708"/>
      <c r="R14" s="709"/>
      <c r="S14" s="772"/>
      <c r="T14" s="709"/>
      <c r="U14" s="709"/>
      <c r="V14" s="709"/>
      <c r="W14" s="772"/>
      <c r="X14" s="773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90" t="s">
        <v>39</v>
      </c>
      <c r="D4" s="325"/>
      <c r="E4" s="741"/>
      <c r="F4" s="691"/>
      <c r="G4" s="690"/>
      <c r="H4" s="797" t="s">
        <v>22</v>
      </c>
      <c r="I4" s="696"/>
      <c r="J4" s="847"/>
      <c r="K4" s="696" t="s">
        <v>23</v>
      </c>
      <c r="L4" s="1001" t="s">
        <v>24</v>
      </c>
      <c r="M4" s="1002"/>
      <c r="N4" s="1003"/>
      <c r="O4" s="1003"/>
      <c r="P4" s="1007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47" thickBot="1" x14ac:dyDescent="0.4">
      <c r="A5" s="148" t="s">
        <v>0</v>
      </c>
      <c r="B5" s="125"/>
      <c r="C5" s="104" t="s">
        <v>40</v>
      </c>
      <c r="D5" s="848" t="s">
        <v>41</v>
      </c>
      <c r="E5" s="104" t="s">
        <v>38</v>
      </c>
      <c r="F5" s="110" t="s">
        <v>26</v>
      </c>
      <c r="G5" s="104" t="s">
        <v>37</v>
      </c>
      <c r="H5" s="512" t="s">
        <v>27</v>
      </c>
      <c r="I5" s="512" t="s">
        <v>28</v>
      </c>
      <c r="J5" s="512" t="s">
        <v>29</v>
      </c>
      <c r="K5" s="697" t="s">
        <v>30</v>
      </c>
      <c r="L5" s="535" t="s">
        <v>31</v>
      </c>
      <c r="M5" s="535" t="s">
        <v>119</v>
      </c>
      <c r="N5" s="535" t="s">
        <v>32</v>
      </c>
      <c r="O5" s="597" t="s">
        <v>120</v>
      </c>
      <c r="P5" s="535" t="s">
        <v>121</v>
      </c>
      <c r="Q5" s="535" t="s">
        <v>33</v>
      </c>
      <c r="R5" s="535" t="s">
        <v>34</v>
      </c>
      <c r="S5" s="535" t="s">
        <v>35</v>
      </c>
      <c r="T5" s="535" t="s">
        <v>36</v>
      </c>
      <c r="U5" s="535" t="s">
        <v>122</v>
      </c>
      <c r="V5" s="535" t="s">
        <v>123</v>
      </c>
      <c r="W5" s="535" t="s">
        <v>124</v>
      </c>
      <c r="X5" s="512" t="s">
        <v>125</v>
      </c>
    </row>
    <row r="6" spans="1:24" s="16" customFormat="1" ht="19.5" customHeight="1" x14ac:dyDescent="0.35">
      <c r="A6" s="151" t="s">
        <v>6</v>
      </c>
      <c r="B6" s="474"/>
      <c r="C6" s="475">
        <v>1</v>
      </c>
      <c r="D6" s="774" t="s">
        <v>19</v>
      </c>
      <c r="E6" s="721" t="s">
        <v>12</v>
      </c>
      <c r="F6" s="162">
        <v>15</v>
      </c>
      <c r="G6" s="476"/>
      <c r="H6" s="350">
        <v>3.48</v>
      </c>
      <c r="I6" s="49">
        <v>4.43</v>
      </c>
      <c r="J6" s="50">
        <v>0</v>
      </c>
      <c r="K6" s="477">
        <v>54.6</v>
      </c>
      <c r="L6" s="279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8" t="s">
        <v>19</v>
      </c>
      <c r="E7" s="299" t="s">
        <v>178</v>
      </c>
      <c r="F7" s="140">
        <v>10</v>
      </c>
      <c r="G7" s="220"/>
      <c r="H7" s="288">
        <v>0.08</v>
      </c>
      <c r="I7" s="20">
        <v>7.25</v>
      </c>
      <c r="J7" s="46">
        <v>0.13</v>
      </c>
      <c r="K7" s="431">
        <v>66.099999999999994</v>
      </c>
      <c r="L7" s="249">
        <v>0</v>
      </c>
      <c r="M7" s="15">
        <v>0.01</v>
      </c>
      <c r="N7" s="15">
        <v>0</v>
      </c>
      <c r="O7" s="15">
        <v>50</v>
      </c>
      <c r="P7" s="18">
        <v>0.13</v>
      </c>
      <c r="Q7" s="249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8" t="s">
        <v>62</v>
      </c>
      <c r="E8" s="299" t="s">
        <v>188</v>
      </c>
      <c r="F8" s="236">
        <v>205</v>
      </c>
      <c r="G8" s="106"/>
      <c r="H8" s="288">
        <v>6.23</v>
      </c>
      <c r="I8" s="20">
        <v>7.14</v>
      </c>
      <c r="J8" s="46">
        <v>31.66</v>
      </c>
      <c r="K8" s="681">
        <v>215.55</v>
      </c>
      <c r="L8" s="249">
        <v>0.08</v>
      </c>
      <c r="M8" s="17">
        <v>0.22</v>
      </c>
      <c r="N8" s="15">
        <v>1.64</v>
      </c>
      <c r="O8" s="15">
        <v>30</v>
      </c>
      <c r="P8" s="18">
        <v>0.15</v>
      </c>
      <c r="Q8" s="249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8">
        <v>114</v>
      </c>
      <c r="D9" s="157" t="s">
        <v>46</v>
      </c>
      <c r="E9" s="673" t="s">
        <v>52</v>
      </c>
      <c r="F9" s="295">
        <v>200</v>
      </c>
      <c r="G9" s="178"/>
      <c r="H9" s="249">
        <v>0</v>
      </c>
      <c r="I9" s="15">
        <v>0</v>
      </c>
      <c r="J9" s="41">
        <v>7.27</v>
      </c>
      <c r="K9" s="269">
        <v>28.73</v>
      </c>
      <c r="L9" s="249">
        <v>0</v>
      </c>
      <c r="M9" s="15">
        <v>0</v>
      </c>
      <c r="N9" s="15">
        <v>0</v>
      </c>
      <c r="O9" s="15">
        <v>0</v>
      </c>
      <c r="P9" s="18">
        <v>0</v>
      </c>
      <c r="Q9" s="249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8" t="s">
        <v>164</v>
      </c>
      <c r="D10" s="157" t="s">
        <v>18</v>
      </c>
      <c r="E10" s="673" t="s">
        <v>166</v>
      </c>
      <c r="F10" s="295">
        <v>200</v>
      </c>
      <c r="G10" s="178"/>
      <c r="H10" s="249">
        <v>8.25</v>
      </c>
      <c r="I10" s="15">
        <v>6.25</v>
      </c>
      <c r="J10" s="41">
        <v>22</v>
      </c>
      <c r="K10" s="269">
        <v>175</v>
      </c>
      <c r="L10" s="249"/>
      <c r="M10" s="15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91">
        <v>121</v>
      </c>
      <c r="D11" s="158" t="s">
        <v>14</v>
      </c>
      <c r="E11" s="673" t="s">
        <v>51</v>
      </c>
      <c r="F11" s="295">
        <v>30</v>
      </c>
      <c r="G11" s="139"/>
      <c r="H11" s="17">
        <v>2.25</v>
      </c>
      <c r="I11" s="15">
        <v>0.87</v>
      </c>
      <c r="J11" s="18">
        <v>14.94</v>
      </c>
      <c r="K11" s="200">
        <v>78.599999999999994</v>
      </c>
      <c r="L11" s="249">
        <v>0.03</v>
      </c>
      <c r="M11" s="17">
        <v>0.01</v>
      </c>
      <c r="N11" s="15">
        <v>0</v>
      </c>
      <c r="O11" s="15">
        <v>0</v>
      </c>
      <c r="P11" s="18">
        <v>0</v>
      </c>
      <c r="Q11" s="249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8"/>
      <c r="E12" s="310" t="s">
        <v>20</v>
      </c>
      <c r="F12" s="282">
        <f>SUM(F6:F11)</f>
        <v>660</v>
      </c>
      <c r="G12" s="284"/>
      <c r="H12" s="210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57">
        <f t="shared" si="0"/>
        <v>618.58000000000004</v>
      </c>
      <c r="L12" s="210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0">
        <f t="shared" si="0"/>
        <v>0.42000000000000004</v>
      </c>
      <c r="Q12" s="210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64"/>
      <c r="E13" s="310" t="s">
        <v>21</v>
      </c>
      <c r="F13" s="140"/>
      <c r="G13" s="106"/>
      <c r="H13" s="256"/>
      <c r="I13" s="160"/>
      <c r="J13" s="161"/>
      <c r="K13" s="479">
        <f>K12/23.5</f>
        <v>26.322553191489362</v>
      </c>
      <c r="L13" s="256"/>
      <c r="M13" s="617"/>
      <c r="N13" s="617"/>
      <c r="O13" s="617"/>
      <c r="P13" s="667"/>
      <c r="Q13" s="619"/>
      <c r="R13" s="617"/>
      <c r="S13" s="620"/>
      <c r="T13" s="617"/>
      <c r="U13" s="617"/>
      <c r="V13" s="617"/>
      <c r="W13" s="617"/>
      <c r="X13" s="618"/>
    </row>
    <row r="14" spans="1:24" s="16" customFormat="1" ht="33.75" customHeight="1" x14ac:dyDescent="0.35">
      <c r="A14" s="151" t="s">
        <v>7</v>
      </c>
      <c r="B14" s="127"/>
      <c r="C14" s="162">
        <v>25</v>
      </c>
      <c r="D14" s="285" t="s">
        <v>19</v>
      </c>
      <c r="E14" s="353" t="s">
        <v>50</v>
      </c>
      <c r="F14" s="369">
        <v>150</v>
      </c>
      <c r="G14" s="144"/>
      <c r="H14" s="47">
        <v>0.6</v>
      </c>
      <c r="I14" s="37">
        <v>0.45</v>
      </c>
      <c r="J14" s="48">
        <v>15.45</v>
      </c>
      <c r="K14" s="202">
        <v>70.5</v>
      </c>
      <c r="L14" s="271">
        <v>0.03</v>
      </c>
      <c r="M14" s="47">
        <v>0.05</v>
      </c>
      <c r="N14" s="37">
        <v>7.5</v>
      </c>
      <c r="O14" s="37">
        <v>0</v>
      </c>
      <c r="P14" s="230">
        <v>0</v>
      </c>
      <c r="Q14" s="271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69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36" t="s">
        <v>9</v>
      </c>
      <c r="E15" s="765" t="s">
        <v>71</v>
      </c>
      <c r="F15" s="683">
        <v>200</v>
      </c>
      <c r="G15" s="105"/>
      <c r="H15" s="250">
        <v>4.91</v>
      </c>
      <c r="I15" s="13">
        <v>9.9600000000000009</v>
      </c>
      <c r="J15" s="43">
        <v>9.02</v>
      </c>
      <c r="K15" s="107">
        <v>146.41</v>
      </c>
      <c r="L15" s="250">
        <v>0.04</v>
      </c>
      <c r="M15" s="77">
        <v>0.03</v>
      </c>
      <c r="N15" s="13">
        <v>0.75</v>
      </c>
      <c r="O15" s="13">
        <v>120</v>
      </c>
      <c r="P15" s="23">
        <v>0</v>
      </c>
      <c r="Q15" s="250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36" t="s">
        <v>10</v>
      </c>
      <c r="E16" s="765" t="s">
        <v>91</v>
      </c>
      <c r="F16" s="683">
        <v>90</v>
      </c>
      <c r="G16" s="105"/>
      <c r="H16" s="250">
        <v>18.13</v>
      </c>
      <c r="I16" s="13">
        <v>17.05</v>
      </c>
      <c r="J16" s="43">
        <v>3.69</v>
      </c>
      <c r="K16" s="107">
        <v>240.96</v>
      </c>
      <c r="L16" s="392">
        <v>0.06</v>
      </c>
      <c r="M16" s="96">
        <v>0.13</v>
      </c>
      <c r="N16" s="97">
        <v>1.06</v>
      </c>
      <c r="O16" s="97">
        <v>0</v>
      </c>
      <c r="P16" s="98">
        <v>0</v>
      </c>
      <c r="Q16" s="392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748" t="s">
        <v>64</v>
      </c>
      <c r="E17" s="336" t="s">
        <v>60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50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21">
        <v>216</v>
      </c>
      <c r="D18" s="188" t="s">
        <v>18</v>
      </c>
      <c r="E18" s="227" t="s">
        <v>132</v>
      </c>
      <c r="F18" s="139">
        <v>200</v>
      </c>
      <c r="G18" s="700"/>
      <c r="H18" s="249">
        <v>0.25</v>
      </c>
      <c r="I18" s="15">
        <v>0</v>
      </c>
      <c r="J18" s="41">
        <v>12.73</v>
      </c>
      <c r="K18" s="200">
        <v>51.3</v>
      </c>
      <c r="L18" s="288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8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7" t="s">
        <v>14</v>
      </c>
      <c r="E19" s="188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5">
        <v>0.01</v>
      </c>
      <c r="N19" s="15">
        <v>0</v>
      </c>
      <c r="O19" s="15">
        <v>0</v>
      </c>
      <c r="P19" s="18">
        <v>0</v>
      </c>
      <c r="Q19" s="249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7" t="s">
        <v>15</v>
      </c>
      <c r="E20" s="188" t="s">
        <v>47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86">
        <v>39.6</v>
      </c>
      <c r="L20" s="288">
        <v>0.03</v>
      </c>
      <c r="M20" s="19">
        <v>0.02</v>
      </c>
      <c r="N20" s="20">
        <v>0</v>
      </c>
      <c r="O20" s="20">
        <v>0</v>
      </c>
      <c r="P20" s="46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76"/>
      <c r="D21" s="699"/>
      <c r="E21" s="310" t="s">
        <v>20</v>
      </c>
      <c r="F21" s="326">
        <f>F14+F15+F16+F17+F18+F19+F20+60</f>
        <v>890</v>
      </c>
      <c r="G21" s="135"/>
      <c r="H21" s="208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3">
        <f>SUM(K14:K20)</f>
        <v>787.26</v>
      </c>
      <c r="L21" s="208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8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5"/>
      <c r="B22" s="312"/>
      <c r="C22" s="314"/>
      <c r="D22" s="701"/>
      <c r="E22" s="702" t="s">
        <v>21</v>
      </c>
      <c r="F22" s="701"/>
      <c r="G22" s="703"/>
      <c r="H22" s="707"/>
      <c r="I22" s="709"/>
      <c r="J22" s="710"/>
      <c r="K22" s="334">
        <f>K21/23.5</f>
        <v>33.500425531914892</v>
      </c>
      <c r="L22" s="707"/>
      <c r="M22" s="708"/>
      <c r="N22" s="709"/>
      <c r="O22" s="709"/>
      <c r="P22" s="766"/>
      <c r="Q22" s="707"/>
      <c r="R22" s="709"/>
      <c r="S22" s="709"/>
      <c r="T22" s="709"/>
      <c r="U22" s="709"/>
      <c r="V22" s="709"/>
      <c r="W22" s="709"/>
      <c r="X22" s="710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B24" s="290"/>
      <c r="C24" s="290"/>
      <c r="D24" s="291"/>
      <c r="E24" s="292"/>
      <c r="F24" s="293"/>
      <c r="G24" s="291"/>
      <c r="H24" s="291"/>
      <c r="I24" s="291"/>
      <c r="J24" s="29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9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07"/>
      <c r="C4" s="691" t="s">
        <v>39</v>
      </c>
      <c r="D4" s="759"/>
      <c r="E4" s="760"/>
      <c r="F4" s="690"/>
      <c r="G4" s="691"/>
      <c r="H4" s="696" t="s">
        <v>22</v>
      </c>
      <c r="I4" s="696"/>
      <c r="J4" s="696"/>
      <c r="K4" s="761" t="s">
        <v>23</v>
      </c>
      <c r="L4" s="1001" t="s">
        <v>24</v>
      </c>
      <c r="M4" s="1002"/>
      <c r="N4" s="1003"/>
      <c r="O4" s="1003"/>
      <c r="P4" s="1003"/>
      <c r="Q4" s="1015" t="s">
        <v>25</v>
      </c>
      <c r="R4" s="1016"/>
      <c r="S4" s="1016"/>
      <c r="T4" s="1016"/>
      <c r="U4" s="1016"/>
      <c r="V4" s="1016"/>
      <c r="W4" s="1016"/>
      <c r="X4" s="1017"/>
    </row>
    <row r="5" spans="1:24" s="16" customFormat="1" ht="28.5" customHeight="1" thickBot="1" x14ac:dyDescent="0.4">
      <c r="A5" s="148" t="s">
        <v>0</v>
      </c>
      <c r="B5" s="908"/>
      <c r="C5" s="110" t="s">
        <v>40</v>
      </c>
      <c r="D5" s="409" t="s">
        <v>41</v>
      </c>
      <c r="E5" s="110" t="s">
        <v>38</v>
      </c>
      <c r="F5" s="104" t="s">
        <v>26</v>
      </c>
      <c r="G5" s="110" t="s">
        <v>37</v>
      </c>
      <c r="H5" s="512" t="s">
        <v>27</v>
      </c>
      <c r="I5" s="512" t="s">
        <v>28</v>
      </c>
      <c r="J5" s="512" t="s">
        <v>29</v>
      </c>
      <c r="K5" s="775" t="s">
        <v>30</v>
      </c>
      <c r="L5" s="535" t="s">
        <v>31</v>
      </c>
      <c r="M5" s="535" t="s">
        <v>119</v>
      </c>
      <c r="N5" s="535" t="s">
        <v>32</v>
      </c>
      <c r="O5" s="597" t="s">
        <v>120</v>
      </c>
      <c r="P5" s="689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26.5" customHeight="1" x14ac:dyDescent="0.35">
      <c r="A6" s="151" t="s">
        <v>6</v>
      </c>
      <c r="B6" s="144"/>
      <c r="C6" s="594">
        <v>24</v>
      </c>
      <c r="D6" s="698" t="s">
        <v>19</v>
      </c>
      <c r="E6" s="403" t="s">
        <v>113</v>
      </c>
      <c r="F6" s="144">
        <v>150</v>
      </c>
      <c r="G6" s="327"/>
      <c r="H6" s="279">
        <v>0.6</v>
      </c>
      <c r="I6" s="39">
        <v>0.6</v>
      </c>
      <c r="J6" s="40">
        <v>14.7</v>
      </c>
      <c r="K6" s="331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16" customFormat="1" ht="26.5" customHeight="1" x14ac:dyDescent="0.35">
      <c r="A7" s="776"/>
      <c r="B7" s="157"/>
      <c r="C7" s="153">
        <v>321</v>
      </c>
      <c r="D7" s="188" t="s">
        <v>10</v>
      </c>
      <c r="E7" s="227" t="s">
        <v>177</v>
      </c>
      <c r="F7" s="295">
        <v>90</v>
      </c>
      <c r="G7" s="157"/>
      <c r="H7" s="249">
        <v>19.78</v>
      </c>
      <c r="I7" s="15">
        <v>24.51</v>
      </c>
      <c r="J7" s="41">
        <v>2.52</v>
      </c>
      <c r="K7" s="270">
        <v>312.27999999999997</v>
      </c>
      <c r="L7" s="249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9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76"/>
      <c r="B8" s="139"/>
      <c r="C8" s="106">
        <v>253</v>
      </c>
      <c r="D8" s="158" t="s">
        <v>64</v>
      </c>
      <c r="E8" s="374" t="s">
        <v>118</v>
      </c>
      <c r="F8" s="712">
        <v>150</v>
      </c>
      <c r="G8" s="177"/>
      <c r="H8" s="260">
        <v>4.3</v>
      </c>
      <c r="I8" s="81">
        <v>4.24</v>
      </c>
      <c r="J8" s="218">
        <v>18.77</v>
      </c>
      <c r="K8" s="391">
        <v>129.54</v>
      </c>
      <c r="L8" s="260">
        <v>0.11</v>
      </c>
      <c r="M8" s="81">
        <v>0.06</v>
      </c>
      <c r="N8" s="81">
        <v>0</v>
      </c>
      <c r="O8" s="81">
        <v>10</v>
      </c>
      <c r="P8" s="218">
        <v>0.06</v>
      </c>
      <c r="Q8" s="219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8">
        <v>0.01</v>
      </c>
    </row>
    <row r="9" spans="1:24" s="36" customFormat="1" ht="38.25" customHeight="1" x14ac:dyDescent="0.35">
      <c r="A9" s="776"/>
      <c r="B9" s="140"/>
      <c r="C9" s="589">
        <v>95</v>
      </c>
      <c r="D9" s="748" t="s">
        <v>18</v>
      </c>
      <c r="E9" s="682" t="s">
        <v>153</v>
      </c>
      <c r="F9" s="749">
        <v>200</v>
      </c>
      <c r="G9" s="176"/>
      <c r="H9" s="249">
        <v>0</v>
      </c>
      <c r="I9" s="15">
        <v>0</v>
      </c>
      <c r="J9" s="41">
        <v>20.170000000000002</v>
      </c>
      <c r="K9" s="269">
        <v>81.3</v>
      </c>
      <c r="L9" s="249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76"/>
      <c r="B10" s="140"/>
      <c r="C10" s="155">
        <v>119</v>
      </c>
      <c r="D10" s="157" t="s">
        <v>14</v>
      </c>
      <c r="E10" s="157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76"/>
      <c r="B11" s="140"/>
      <c r="C11" s="153">
        <v>120</v>
      </c>
      <c r="D11" s="188" t="s">
        <v>15</v>
      </c>
      <c r="E11" s="157" t="s">
        <v>13</v>
      </c>
      <c r="F11" s="139">
        <v>20</v>
      </c>
      <c r="G11" s="267"/>
      <c r="H11" s="249">
        <v>1.32</v>
      </c>
      <c r="I11" s="15">
        <v>0.24</v>
      </c>
      <c r="J11" s="41">
        <v>8.0399999999999991</v>
      </c>
      <c r="K11" s="270">
        <v>39.6</v>
      </c>
      <c r="L11" s="288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76"/>
      <c r="B12" s="141"/>
      <c r="C12" s="154"/>
      <c r="D12" s="748"/>
      <c r="E12" s="923" t="s">
        <v>20</v>
      </c>
      <c r="F12" s="924">
        <f>F6+F7+F8+F9+F10+F11</f>
        <v>630</v>
      </c>
      <c r="G12" s="925"/>
      <c r="H12" s="926">
        <f t="shared" ref="H12:X12" si="0">H6+H7+H8+H9+H10+H11</f>
        <v>27.520000000000003</v>
      </c>
      <c r="I12" s="927">
        <f t="shared" si="0"/>
        <v>29.75</v>
      </c>
      <c r="J12" s="928">
        <f t="shared" si="0"/>
        <v>74.039999999999992</v>
      </c>
      <c r="K12" s="929">
        <f t="shared" si="0"/>
        <v>680.21999999999991</v>
      </c>
      <c r="L12" s="926">
        <f t="shared" si="0"/>
        <v>0.37</v>
      </c>
      <c r="M12" s="927">
        <f t="shared" si="0"/>
        <v>0.43000000000000005</v>
      </c>
      <c r="N12" s="927">
        <f t="shared" si="0"/>
        <v>19.100000000000001</v>
      </c>
      <c r="O12" s="927">
        <f t="shared" si="0"/>
        <v>170</v>
      </c>
      <c r="P12" s="928">
        <f t="shared" si="0"/>
        <v>1.31</v>
      </c>
      <c r="Q12" s="930">
        <f t="shared" si="0"/>
        <v>244.22</v>
      </c>
      <c r="R12" s="927">
        <f t="shared" si="0"/>
        <v>434.35</v>
      </c>
      <c r="S12" s="927">
        <f t="shared" si="0"/>
        <v>112.27</v>
      </c>
      <c r="T12" s="927">
        <f t="shared" si="0"/>
        <v>7.589999999999999</v>
      </c>
      <c r="U12" s="927">
        <f t="shared" si="0"/>
        <v>829.73</v>
      </c>
      <c r="V12" s="927">
        <f t="shared" si="0"/>
        <v>1.1600000000000003E-2</v>
      </c>
      <c r="W12" s="927">
        <f t="shared" si="0"/>
        <v>5.47E-3</v>
      </c>
      <c r="X12" s="928">
        <f t="shared" si="0"/>
        <v>3.02</v>
      </c>
    </row>
    <row r="13" spans="1:24" s="36" customFormat="1" ht="23.25" customHeight="1" thickBot="1" x14ac:dyDescent="0.4">
      <c r="A13" s="776"/>
      <c r="B13" s="141"/>
      <c r="C13" s="154"/>
      <c r="D13" s="748"/>
      <c r="E13" s="923" t="s">
        <v>21</v>
      </c>
      <c r="F13" s="141"/>
      <c r="G13" s="105"/>
      <c r="H13" s="926"/>
      <c r="I13" s="927"/>
      <c r="J13" s="928"/>
      <c r="K13" s="931">
        <f>K12/23.5</f>
        <v>28.945531914893614</v>
      </c>
      <c r="L13" s="926"/>
      <c r="M13" s="927"/>
      <c r="N13" s="927"/>
      <c r="O13" s="927"/>
      <c r="P13" s="928"/>
      <c r="Q13" s="930"/>
      <c r="R13" s="927"/>
      <c r="S13" s="927"/>
      <c r="T13" s="927"/>
      <c r="U13" s="927"/>
      <c r="V13" s="927"/>
      <c r="W13" s="927"/>
      <c r="X13" s="928"/>
    </row>
    <row r="14" spans="1:24" s="16" customFormat="1" ht="33.75" customHeight="1" x14ac:dyDescent="0.35">
      <c r="A14" s="87" t="s">
        <v>7</v>
      </c>
      <c r="B14" s="144"/>
      <c r="C14" s="614">
        <v>172</v>
      </c>
      <c r="D14" s="745" t="s">
        <v>19</v>
      </c>
      <c r="E14" s="746" t="s">
        <v>142</v>
      </c>
      <c r="F14" s="768">
        <v>60</v>
      </c>
      <c r="G14" s="298"/>
      <c r="H14" s="300">
        <v>1.75</v>
      </c>
      <c r="I14" s="90">
        <v>0.11</v>
      </c>
      <c r="J14" s="92">
        <v>3.55</v>
      </c>
      <c r="K14" s="543">
        <v>21.6</v>
      </c>
      <c r="L14" s="300">
        <v>0.05</v>
      </c>
      <c r="M14" s="90">
        <v>0.02</v>
      </c>
      <c r="N14" s="90">
        <v>2.4</v>
      </c>
      <c r="O14" s="90">
        <v>20</v>
      </c>
      <c r="P14" s="91">
        <v>0</v>
      </c>
      <c r="Q14" s="300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91" t="s">
        <v>74</v>
      </c>
      <c r="C15" s="523">
        <v>49</v>
      </c>
      <c r="D15" s="722" t="s">
        <v>9</v>
      </c>
      <c r="E15" s="373" t="s">
        <v>112</v>
      </c>
      <c r="F15" s="574">
        <v>200</v>
      </c>
      <c r="G15" s="173"/>
      <c r="H15" s="433">
        <v>8.49</v>
      </c>
      <c r="I15" s="434">
        <v>7.64</v>
      </c>
      <c r="J15" s="435">
        <v>10.58</v>
      </c>
      <c r="K15" s="436">
        <v>145.11000000000001</v>
      </c>
      <c r="L15" s="433">
        <v>0.08</v>
      </c>
      <c r="M15" s="434">
        <v>0.09</v>
      </c>
      <c r="N15" s="434">
        <v>5.93</v>
      </c>
      <c r="O15" s="434">
        <v>110</v>
      </c>
      <c r="P15" s="498">
        <v>0.01</v>
      </c>
      <c r="Q15" s="433">
        <v>18.16</v>
      </c>
      <c r="R15" s="434">
        <v>101.51</v>
      </c>
      <c r="S15" s="434">
        <v>24.48</v>
      </c>
      <c r="T15" s="434">
        <v>1.38</v>
      </c>
      <c r="U15" s="434">
        <v>423.08</v>
      </c>
      <c r="V15" s="434">
        <v>5.0000000000000001E-3</v>
      </c>
      <c r="W15" s="434">
        <v>0</v>
      </c>
      <c r="X15" s="435">
        <v>0.05</v>
      </c>
    </row>
    <row r="16" spans="1:24" s="16" customFormat="1" ht="33.75" customHeight="1" x14ac:dyDescent="0.35">
      <c r="A16" s="85"/>
      <c r="B16" s="192" t="s">
        <v>76</v>
      </c>
      <c r="C16" s="615">
        <v>37</v>
      </c>
      <c r="D16" s="542" t="s">
        <v>9</v>
      </c>
      <c r="E16" s="316" t="s">
        <v>56</v>
      </c>
      <c r="F16" s="636">
        <v>200</v>
      </c>
      <c r="G16" s="174"/>
      <c r="H16" s="348">
        <v>5.78</v>
      </c>
      <c r="I16" s="58">
        <v>5.5</v>
      </c>
      <c r="J16" s="75">
        <v>10.8</v>
      </c>
      <c r="K16" s="346">
        <v>115.7</v>
      </c>
      <c r="L16" s="348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48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91" t="s">
        <v>74</v>
      </c>
      <c r="C17" s="523">
        <v>179</v>
      </c>
      <c r="D17" s="722" t="s">
        <v>10</v>
      </c>
      <c r="E17" s="373" t="s">
        <v>109</v>
      </c>
      <c r="F17" s="574">
        <v>90</v>
      </c>
      <c r="G17" s="173"/>
      <c r="H17" s="433">
        <v>12.3</v>
      </c>
      <c r="I17" s="434">
        <v>7.1</v>
      </c>
      <c r="J17" s="435">
        <v>5.67</v>
      </c>
      <c r="K17" s="436">
        <v>135.56</v>
      </c>
      <c r="L17" s="433">
        <v>0.16</v>
      </c>
      <c r="M17" s="434">
        <v>1.24</v>
      </c>
      <c r="N17" s="434">
        <v>9.83</v>
      </c>
      <c r="O17" s="434">
        <v>3530</v>
      </c>
      <c r="P17" s="498">
        <v>0.9</v>
      </c>
      <c r="Q17" s="433">
        <v>18.690000000000001</v>
      </c>
      <c r="R17" s="434">
        <v>205.66</v>
      </c>
      <c r="S17" s="434">
        <v>13.91</v>
      </c>
      <c r="T17" s="434">
        <v>4.38</v>
      </c>
      <c r="U17" s="434">
        <v>192.73</v>
      </c>
      <c r="V17" s="434">
        <v>5.0000000000000001E-3</v>
      </c>
      <c r="W17" s="434">
        <v>2.5000000000000001E-2</v>
      </c>
      <c r="X17" s="435">
        <v>0.01</v>
      </c>
    </row>
    <row r="18" spans="1:24" s="16" customFormat="1" ht="33.75" customHeight="1" x14ac:dyDescent="0.35">
      <c r="A18" s="88"/>
      <c r="B18" s="192" t="s">
        <v>76</v>
      </c>
      <c r="C18" s="615">
        <v>85</v>
      </c>
      <c r="D18" s="542" t="s">
        <v>10</v>
      </c>
      <c r="E18" s="316" t="s">
        <v>184</v>
      </c>
      <c r="F18" s="572">
        <v>90</v>
      </c>
      <c r="G18" s="174"/>
      <c r="H18" s="348">
        <v>13.81</v>
      </c>
      <c r="I18" s="58">
        <v>7.8</v>
      </c>
      <c r="J18" s="75">
        <v>7.21</v>
      </c>
      <c r="K18" s="346">
        <v>154.13</v>
      </c>
      <c r="L18" s="348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48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89">
        <v>64</v>
      </c>
      <c r="D19" s="220" t="s">
        <v>49</v>
      </c>
      <c r="E19" s="374" t="s">
        <v>72</v>
      </c>
      <c r="F19" s="236">
        <v>150</v>
      </c>
      <c r="G19" s="106"/>
      <c r="H19" s="260">
        <v>6.76</v>
      </c>
      <c r="I19" s="81">
        <v>3.93</v>
      </c>
      <c r="J19" s="218">
        <v>41.29</v>
      </c>
      <c r="K19" s="391">
        <v>227.48</v>
      </c>
      <c r="L19" s="260">
        <v>0.08</v>
      </c>
      <c r="M19" s="81">
        <v>0.03</v>
      </c>
      <c r="N19" s="81">
        <v>0</v>
      </c>
      <c r="O19" s="81">
        <v>10</v>
      </c>
      <c r="P19" s="82">
        <v>0.06</v>
      </c>
      <c r="Q19" s="260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8">
        <v>0.01</v>
      </c>
    </row>
    <row r="20" spans="1:24" s="16" customFormat="1" ht="43.5" customHeight="1" x14ac:dyDescent="0.35">
      <c r="A20" s="88"/>
      <c r="B20" s="140"/>
      <c r="C20" s="140">
        <v>95</v>
      </c>
      <c r="D20" s="748" t="s">
        <v>18</v>
      </c>
      <c r="E20" s="682" t="s">
        <v>154</v>
      </c>
      <c r="F20" s="749">
        <v>200</v>
      </c>
      <c r="G20" s="140"/>
      <c r="H20" s="288">
        <v>0</v>
      </c>
      <c r="I20" s="20">
        <v>0</v>
      </c>
      <c r="J20" s="21">
        <v>20</v>
      </c>
      <c r="K20" s="20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9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612">
        <v>119</v>
      </c>
      <c r="D21" s="220" t="s">
        <v>14</v>
      </c>
      <c r="E21" s="158" t="s">
        <v>55</v>
      </c>
      <c r="F21" s="140">
        <v>30</v>
      </c>
      <c r="G21" s="177"/>
      <c r="H21" s="288">
        <v>2.2799999999999998</v>
      </c>
      <c r="I21" s="20">
        <v>0.24</v>
      </c>
      <c r="J21" s="46">
        <v>14.76</v>
      </c>
      <c r="K21" s="431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89">
        <v>120</v>
      </c>
      <c r="D22" s="220" t="s">
        <v>15</v>
      </c>
      <c r="E22" s="158" t="s">
        <v>47</v>
      </c>
      <c r="F22" s="140">
        <v>20</v>
      </c>
      <c r="G22" s="177"/>
      <c r="H22" s="288">
        <v>1.32</v>
      </c>
      <c r="I22" s="20">
        <v>0.24</v>
      </c>
      <c r="J22" s="46">
        <v>8.0399999999999991</v>
      </c>
      <c r="K22" s="431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91" t="s">
        <v>74</v>
      </c>
      <c r="C23" s="523"/>
      <c r="D23" s="184"/>
      <c r="E23" s="437" t="s">
        <v>20</v>
      </c>
      <c r="F23" s="308">
        <f>F14+F15+F17+F19+F20+F21+F22</f>
        <v>750</v>
      </c>
      <c r="G23" s="495"/>
      <c r="H23" s="209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85">
        <f t="shared" si="1"/>
        <v>720.45</v>
      </c>
      <c r="L23" s="209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9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7" t="s">
        <v>76</v>
      </c>
      <c r="C24" s="616"/>
      <c r="D24" s="441"/>
      <c r="E24" s="442" t="s">
        <v>20</v>
      </c>
      <c r="F24" s="307">
        <f>F14+F16+F18+F19+F20+F21+F22</f>
        <v>750</v>
      </c>
      <c r="G24" s="496"/>
      <c r="H24" s="321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97">
        <f t="shared" si="2"/>
        <v>709.61</v>
      </c>
      <c r="L24" s="321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27">
        <f t="shared" si="2"/>
        <v>1.98</v>
      </c>
      <c r="Q24" s="321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6" t="s">
        <v>74</v>
      </c>
      <c r="C25" s="539"/>
      <c r="D25" s="443"/>
      <c r="E25" s="437" t="s">
        <v>21</v>
      </c>
      <c r="F25" s="444"/>
      <c r="G25" s="445"/>
      <c r="H25" s="438"/>
      <c r="I25" s="439"/>
      <c r="J25" s="440"/>
      <c r="K25" s="453">
        <f>K23/23.5</f>
        <v>30.657446808510642</v>
      </c>
      <c r="L25" s="438"/>
      <c r="M25" s="439"/>
      <c r="N25" s="439"/>
      <c r="O25" s="439"/>
      <c r="P25" s="499"/>
      <c r="Q25" s="438"/>
      <c r="R25" s="439"/>
      <c r="S25" s="439"/>
      <c r="T25" s="439"/>
      <c r="U25" s="439"/>
      <c r="V25" s="439"/>
      <c r="W25" s="439"/>
      <c r="X25" s="440"/>
    </row>
    <row r="26" spans="1:24" s="16" customFormat="1" ht="33.75" customHeight="1" thickBot="1" x14ac:dyDescent="0.4">
      <c r="A26" s="368"/>
      <c r="B26" s="194" t="s">
        <v>76</v>
      </c>
      <c r="C26" s="529"/>
      <c r="D26" s="446"/>
      <c r="E26" s="680" t="s">
        <v>21</v>
      </c>
      <c r="F26" s="448"/>
      <c r="G26" s="175"/>
      <c r="H26" s="449"/>
      <c r="I26" s="450"/>
      <c r="J26" s="451"/>
      <c r="K26" s="452">
        <f>K24/23.5</f>
        <v>30.196170212765956</v>
      </c>
      <c r="L26" s="449"/>
      <c r="M26" s="450"/>
      <c r="N26" s="450"/>
      <c r="O26" s="450"/>
      <c r="P26" s="500"/>
      <c r="Q26" s="449"/>
      <c r="R26" s="450"/>
      <c r="S26" s="450"/>
      <c r="T26" s="450"/>
      <c r="U26" s="450"/>
      <c r="V26" s="450"/>
      <c r="W26" s="450"/>
      <c r="X26" s="451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84" t="s">
        <v>66</v>
      </c>
      <c r="B28" s="901"/>
      <c r="C28" s="685"/>
      <c r="D28" s="686"/>
      <c r="E28" s="25"/>
      <c r="F28" s="26"/>
      <c r="G28" s="11"/>
      <c r="H28" s="9"/>
      <c r="I28" s="11"/>
      <c r="J28" s="11"/>
    </row>
    <row r="29" spans="1:24" ht="18" x14ac:dyDescent="0.35">
      <c r="A29" s="687" t="s">
        <v>67</v>
      </c>
      <c r="B29" s="897"/>
      <c r="C29" s="688"/>
      <c r="D29" s="688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0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2"/>
      <c r="B4" s="859"/>
      <c r="C4" s="690" t="s">
        <v>39</v>
      </c>
      <c r="D4" s="262"/>
      <c r="E4" s="741"/>
      <c r="F4" s="1021" t="s">
        <v>26</v>
      </c>
      <c r="G4" s="691"/>
      <c r="H4" s="696" t="s">
        <v>22</v>
      </c>
      <c r="I4" s="696"/>
      <c r="J4" s="696"/>
      <c r="K4" s="761" t="s">
        <v>23</v>
      </c>
      <c r="L4" s="1001" t="s">
        <v>24</v>
      </c>
      <c r="M4" s="1002"/>
      <c r="N4" s="1003"/>
      <c r="O4" s="1003"/>
      <c r="P4" s="1007"/>
      <c r="Q4" s="1008" t="s">
        <v>25</v>
      </c>
      <c r="R4" s="1009"/>
      <c r="S4" s="1009"/>
      <c r="T4" s="1009"/>
      <c r="U4" s="1009"/>
      <c r="V4" s="1009"/>
      <c r="W4" s="1009"/>
      <c r="X4" s="1010"/>
    </row>
    <row r="5" spans="1:24" s="16" customFormat="1" ht="28.5" customHeight="1" thickBot="1" x14ac:dyDescent="0.4">
      <c r="A5" s="339" t="s">
        <v>0</v>
      </c>
      <c r="B5" s="853"/>
      <c r="C5" s="104" t="s">
        <v>40</v>
      </c>
      <c r="D5" s="742" t="s">
        <v>41</v>
      </c>
      <c r="E5" s="104" t="s">
        <v>38</v>
      </c>
      <c r="F5" s="1022"/>
      <c r="G5" s="110" t="s">
        <v>37</v>
      </c>
      <c r="H5" s="512" t="s">
        <v>27</v>
      </c>
      <c r="I5" s="512" t="s">
        <v>28</v>
      </c>
      <c r="J5" s="512" t="s">
        <v>29</v>
      </c>
      <c r="K5" s="775" t="s">
        <v>30</v>
      </c>
      <c r="L5" s="365" t="s">
        <v>31</v>
      </c>
      <c r="M5" s="365" t="s">
        <v>119</v>
      </c>
      <c r="N5" s="365" t="s">
        <v>32</v>
      </c>
      <c r="O5" s="509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12" t="s">
        <v>125</v>
      </c>
    </row>
    <row r="6" spans="1:24" s="16" customFormat="1" ht="26.5" customHeight="1" x14ac:dyDescent="0.35">
      <c r="A6" s="79" t="s">
        <v>6</v>
      </c>
      <c r="B6" s="403"/>
      <c r="C6" s="614">
        <v>28</v>
      </c>
      <c r="D6" s="745" t="s">
        <v>19</v>
      </c>
      <c r="E6" s="746" t="s">
        <v>148</v>
      </c>
      <c r="F6" s="747">
        <v>60</v>
      </c>
      <c r="G6" s="297"/>
      <c r="H6" s="300">
        <v>0.48</v>
      </c>
      <c r="I6" s="90">
        <v>0.6</v>
      </c>
      <c r="J6" s="92">
        <v>1.56</v>
      </c>
      <c r="K6" s="543">
        <v>8.4</v>
      </c>
      <c r="L6" s="300">
        <v>0.02</v>
      </c>
      <c r="M6" s="90">
        <v>0.02</v>
      </c>
      <c r="N6" s="90">
        <v>6</v>
      </c>
      <c r="O6" s="90">
        <v>10</v>
      </c>
      <c r="P6" s="91">
        <v>0</v>
      </c>
      <c r="Q6" s="300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89">
        <v>75</v>
      </c>
      <c r="D7" s="220" t="s">
        <v>10</v>
      </c>
      <c r="E7" s="158" t="s">
        <v>128</v>
      </c>
      <c r="F7" s="106">
        <v>90</v>
      </c>
      <c r="G7" s="158"/>
      <c r="H7" s="249">
        <v>12.86</v>
      </c>
      <c r="I7" s="15">
        <v>1.65</v>
      </c>
      <c r="J7" s="18">
        <v>4.9400000000000004</v>
      </c>
      <c r="K7" s="669">
        <v>84.8</v>
      </c>
      <c r="L7" s="249">
        <v>0.08</v>
      </c>
      <c r="M7" s="15">
        <v>0.09</v>
      </c>
      <c r="N7" s="15">
        <v>1.36</v>
      </c>
      <c r="O7" s="15">
        <v>170</v>
      </c>
      <c r="P7" s="18">
        <v>0.16</v>
      </c>
      <c r="Q7" s="249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89">
        <v>226</v>
      </c>
      <c r="D8" s="220" t="s">
        <v>64</v>
      </c>
      <c r="E8" s="374" t="s">
        <v>161</v>
      </c>
      <c r="F8" s="712">
        <v>150</v>
      </c>
      <c r="G8" s="140"/>
      <c r="H8" s="288">
        <v>3.23</v>
      </c>
      <c r="I8" s="20">
        <v>5.1100000000000003</v>
      </c>
      <c r="J8" s="21">
        <v>25.3</v>
      </c>
      <c r="K8" s="302">
        <v>159.79</v>
      </c>
      <c r="L8" s="288">
        <v>0.15</v>
      </c>
      <c r="M8" s="20">
        <v>0.1</v>
      </c>
      <c r="N8" s="20">
        <v>13.63</v>
      </c>
      <c r="O8" s="20">
        <v>20</v>
      </c>
      <c r="P8" s="21">
        <v>0.06</v>
      </c>
      <c r="Q8" s="288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89">
        <v>102</v>
      </c>
      <c r="D9" s="220" t="s">
        <v>18</v>
      </c>
      <c r="E9" s="374" t="s">
        <v>81</v>
      </c>
      <c r="F9" s="712">
        <v>200</v>
      </c>
      <c r="G9" s="158"/>
      <c r="H9" s="288">
        <v>0.83</v>
      </c>
      <c r="I9" s="20">
        <v>0.04</v>
      </c>
      <c r="J9" s="46">
        <v>15.16</v>
      </c>
      <c r="K9" s="431">
        <v>64.22</v>
      </c>
      <c r="L9" s="288">
        <v>0.01</v>
      </c>
      <c r="M9" s="20">
        <v>0.03</v>
      </c>
      <c r="N9" s="20">
        <v>0.27</v>
      </c>
      <c r="O9" s="20">
        <v>60</v>
      </c>
      <c r="P9" s="21">
        <v>0</v>
      </c>
      <c r="Q9" s="288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14</v>
      </c>
      <c r="E10" s="157" t="s">
        <v>55</v>
      </c>
      <c r="F10" s="106">
        <v>45</v>
      </c>
      <c r="G10" s="140"/>
      <c r="H10" s="288">
        <v>3.42</v>
      </c>
      <c r="I10" s="20">
        <v>0.36</v>
      </c>
      <c r="J10" s="46">
        <v>22.14</v>
      </c>
      <c r="K10" s="302">
        <v>105.75</v>
      </c>
      <c r="L10" s="288">
        <v>0.05</v>
      </c>
      <c r="M10" s="20">
        <v>0.01</v>
      </c>
      <c r="N10" s="20">
        <v>0</v>
      </c>
      <c r="O10" s="20">
        <v>0</v>
      </c>
      <c r="P10" s="21">
        <v>0</v>
      </c>
      <c r="Q10" s="288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89">
        <v>120</v>
      </c>
      <c r="D11" s="220" t="s">
        <v>15</v>
      </c>
      <c r="E11" s="158" t="s">
        <v>13</v>
      </c>
      <c r="F11" s="177">
        <v>30</v>
      </c>
      <c r="G11" s="936"/>
      <c r="H11" s="288">
        <v>1.98</v>
      </c>
      <c r="I11" s="20">
        <v>0.36</v>
      </c>
      <c r="J11" s="46">
        <v>12.06</v>
      </c>
      <c r="K11" s="287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89"/>
      <c r="D12" s="220"/>
      <c r="E12" s="319" t="s">
        <v>20</v>
      </c>
      <c r="F12" s="384">
        <f>F6+F7+F8+F9+F10+F11</f>
        <v>575</v>
      </c>
      <c r="G12" s="140"/>
      <c r="H12" s="210">
        <f t="shared" ref="H12:X12" si="0">H6+H7+H8+H9+H10+H11</f>
        <v>22.8</v>
      </c>
      <c r="I12" s="34">
        <f t="shared" si="0"/>
        <v>8.120000000000001</v>
      </c>
      <c r="J12" s="280">
        <f t="shared" si="0"/>
        <v>81.16</v>
      </c>
      <c r="K12" s="284">
        <f t="shared" si="0"/>
        <v>482.36</v>
      </c>
      <c r="L12" s="210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0">
        <f t="shared" si="0"/>
        <v>0.22</v>
      </c>
      <c r="Q12" s="210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4"/>
      <c r="C13" s="281"/>
      <c r="D13" s="404"/>
      <c r="E13" s="354" t="s">
        <v>21</v>
      </c>
      <c r="F13" s="216"/>
      <c r="G13" s="143"/>
      <c r="H13" s="212"/>
      <c r="I13" s="51"/>
      <c r="J13" s="134"/>
      <c r="K13" s="981">
        <f>K12/23.5</f>
        <v>20.525957446808512</v>
      </c>
      <c r="L13" s="212"/>
      <c r="M13" s="51"/>
      <c r="N13" s="51"/>
      <c r="O13" s="51"/>
      <c r="P13" s="134"/>
      <c r="Q13" s="212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14" t="s">
        <v>7</v>
      </c>
      <c r="B14" s="774"/>
      <c r="C14" s="594">
        <v>13</v>
      </c>
      <c r="D14" s="403" t="s">
        <v>8</v>
      </c>
      <c r="E14" s="778" t="s">
        <v>58</v>
      </c>
      <c r="F14" s="779">
        <v>60</v>
      </c>
      <c r="G14" s="144"/>
      <c r="H14" s="350">
        <v>1.1200000000000001</v>
      </c>
      <c r="I14" s="49">
        <v>4.2699999999999996</v>
      </c>
      <c r="J14" s="50">
        <v>6.02</v>
      </c>
      <c r="K14" s="668">
        <v>68.62</v>
      </c>
      <c r="L14" s="350">
        <v>0.03</v>
      </c>
      <c r="M14" s="49">
        <v>0.04</v>
      </c>
      <c r="N14" s="49">
        <v>3.29</v>
      </c>
      <c r="O14" s="49">
        <v>450</v>
      </c>
      <c r="P14" s="401">
        <v>0</v>
      </c>
      <c r="Q14" s="350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48" t="s">
        <v>9</v>
      </c>
      <c r="E15" s="682" t="s">
        <v>77</v>
      </c>
      <c r="F15" s="749">
        <v>200</v>
      </c>
      <c r="G15" s="141"/>
      <c r="H15" s="250">
        <v>9.19</v>
      </c>
      <c r="I15" s="13">
        <v>5.64</v>
      </c>
      <c r="J15" s="43">
        <v>13.63</v>
      </c>
      <c r="K15" s="303">
        <v>141.18</v>
      </c>
      <c r="L15" s="250">
        <v>0.16</v>
      </c>
      <c r="M15" s="13">
        <v>0.08</v>
      </c>
      <c r="N15" s="13">
        <v>2.73</v>
      </c>
      <c r="O15" s="13">
        <v>110</v>
      </c>
      <c r="P15" s="23">
        <v>0</v>
      </c>
      <c r="Q15" s="250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65"/>
      <c r="B16" s="191" t="s">
        <v>74</v>
      </c>
      <c r="C16" s="523">
        <v>152</v>
      </c>
      <c r="D16" s="722" t="s">
        <v>10</v>
      </c>
      <c r="E16" s="641" t="s">
        <v>162</v>
      </c>
      <c r="F16" s="723">
        <v>90</v>
      </c>
      <c r="G16" s="191"/>
      <c r="H16" s="320">
        <v>17.25</v>
      </c>
      <c r="I16" s="62">
        <v>14.98</v>
      </c>
      <c r="J16" s="63">
        <v>7.87</v>
      </c>
      <c r="K16" s="561">
        <v>235.78</v>
      </c>
      <c r="L16" s="320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20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65"/>
      <c r="B17" s="192" t="s">
        <v>76</v>
      </c>
      <c r="C17" s="615">
        <v>126</v>
      </c>
      <c r="D17" s="542" t="s">
        <v>10</v>
      </c>
      <c r="E17" s="635" t="s">
        <v>160</v>
      </c>
      <c r="F17" s="724">
        <v>90</v>
      </c>
      <c r="G17" s="192"/>
      <c r="H17" s="251">
        <v>18.489999999999998</v>
      </c>
      <c r="I17" s="67">
        <v>18.54</v>
      </c>
      <c r="J17" s="116">
        <v>3.59</v>
      </c>
      <c r="K17" s="607">
        <v>256</v>
      </c>
      <c r="L17" s="251">
        <v>0.06</v>
      </c>
      <c r="M17" s="67">
        <v>0.14000000000000001</v>
      </c>
      <c r="N17" s="67">
        <v>1.08</v>
      </c>
      <c r="O17" s="67">
        <v>10</v>
      </c>
      <c r="P17" s="517">
        <v>0.04</v>
      </c>
      <c r="Q17" s="251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726"/>
      <c r="C18" s="153">
        <v>54</v>
      </c>
      <c r="D18" s="188" t="s">
        <v>64</v>
      </c>
      <c r="E18" s="157" t="s">
        <v>43</v>
      </c>
      <c r="F18" s="135">
        <v>150</v>
      </c>
      <c r="G18" s="139"/>
      <c r="H18" s="288">
        <v>7.26</v>
      </c>
      <c r="I18" s="20">
        <v>4.96</v>
      </c>
      <c r="J18" s="46">
        <v>31.76</v>
      </c>
      <c r="K18" s="302">
        <v>198.84</v>
      </c>
      <c r="L18" s="288">
        <v>0.19</v>
      </c>
      <c r="M18" s="20">
        <v>0.1</v>
      </c>
      <c r="N18" s="20">
        <v>0</v>
      </c>
      <c r="O18" s="20">
        <v>10</v>
      </c>
      <c r="P18" s="21">
        <v>0.06</v>
      </c>
      <c r="Q18" s="288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726"/>
      <c r="C19" s="154">
        <v>107</v>
      </c>
      <c r="D19" s="748" t="s">
        <v>18</v>
      </c>
      <c r="E19" s="682" t="s">
        <v>136</v>
      </c>
      <c r="F19" s="749">
        <v>200</v>
      </c>
      <c r="G19" s="141"/>
      <c r="H19" s="249">
        <v>0.2</v>
      </c>
      <c r="I19" s="15">
        <v>0</v>
      </c>
      <c r="J19" s="41">
        <v>24</v>
      </c>
      <c r="K19" s="669">
        <v>100</v>
      </c>
      <c r="L19" s="249">
        <v>0</v>
      </c>
      <c r="M19" s="15">
        <v>0</v>
      </c>
      <c r="N19" s="15">
        <v>0</v>
      </c>
      <c r="O19" s="15">
        <v>820</v>
      </c>
      <c r="P19" s="18">
        <v>0</v>
      </c>
      <c r="Q19" s="249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99"/>
      <c r="C20" s="155">
        <v>119</v>
      </c>
      <c r="D20" s="188" t="s">
        <v>14</v>
      </c>
      <c r="E20" s="157" t="s">
        <v>55</v>
      </c>
      <c r="F20" s="295">
        <v>20</v>
      </c>
      <c r="G20" s="139"/>
      <c r="H20" s="249">
        <v>1.52</v>
      </c>
      <c r="I20" s="15">
        <v>0.16</v>
      </c>
      <c r="J20" s="41">
        <v>9.84</v>
      </c>
      <c r="K20" s="669">
        <v>47</v>
      </c>
      <c r="L20" s="249">
        <v>0.02</v>
      </c>
      <c r="M20" s="15">
        <v>0.01</v>
      </c>
      <c r="N20" s="15">
        <v>0</v>
      </c>
      <c r="O20" s="15">
        <v>0</v>
      </c>
      <c r="P20" s="18">
        <v>0</v>
      </c>
      <c r="Q20" s="249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99"/>
      <c r="C21" s="153">
        <v>120</v>
      </c>
      <c r="D21" s="188" t="s">
        <v>15</v>
      </c>
      <c r="E21" s="157" t="s">
        <v>47</v>
      </c>
      <c r="F21" s="135">
        <v>20</v>
      </c>
      <c r="G21" s="139"/>
      <c r="H21" s="249">
        <v>1.32</v>
      </c>
      <c r="I21" s="15">
        <v>0.24</v>
      </c>
      <c r="J21" s="41">
        <v>8.0399999999999991</v>
      </c>
      <c r="K21" s="670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74</v>
      </c>
      <c r="C22" s="849"/>
      <c r="D22" s="780"/>
      <c r="E22" s="317" t="s">
        <v>20</v>
      </c>
      <c r="F22" s="485">
        <f>F14+F15+F16+F18+F19+F20+F21</f>
        <v>740</v>
      </c>
      <c r="G22" s="308"/>
      <c r="H22" s="209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95">
        <f t="shared" si="1"/>
        <v>831.0200000000001</v>
      </c>
      <c r="L22" s="209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9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76</v>
      </c>
      <c r="C23" s="850"/>
      <c r="D23" s="781"/>
      <c r="E23" s="318" t="s">
        <v>20</v>
      </c>
      <c r="F23" s="497">
        <f>F14+F15+F17+F19+F18+F20+F21</f>
        <v>740</v>
      </c>
      <c r="G23" s="307"/>
      <c r="H23" s="321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96">
        <f t="shared" si="2"/>
        <v>851.24</v>
      </c>
      <c r="L23" s="321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27">
        <f t="shared" si="2"/>
        <v>0.1</v>
      </c>
      <c r="Q23" s="321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74</v>
      </c>
      <c r="C24" s="851"/>
      <c r="D24" s="751"/>
      <c r="E24" s="586" t="s">
        <v>21</v>
      </c>
      <c r="F24" s="445"/>
      <c r="G24" s="246"/>
      <c r="H24" s="209"/>
      <c r="I24" s="22"/>
      <c r="J24" s="64"/>
      <c r="K24" s="548">
        <f>K22/23.5</f>
        <v>35.362553191489368</v>
      </c>
      <c r="L24" s="209"/>
      <c r="M24" s="22"/>
      <c r="N24" s="22"/>
      <c r="O24" s="22"/>
      <c r="P24" s="117"/>
      <c r="Q24" s="209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8"/>
      <c r="B25" s="194" t="s">
        <v>76</v>
      </c>
      <c r="C25" s="852"/>
      <c r="D25" s="752"/>
      <c r="E25" s="587" t="s">
        <v>21</v>
      </c>
      <c r="F25" s="752"/>
      <c r="G25" s="729"/>
      <c r="H25" s="755"/>
      <c r="I25" s="756"/>
      <c r="J25" s="757"/>
      <c r="K25" s="549">
        <f>K23/23.5</f>
        <v>36.222978723404253</v>
      </c>
      <c r="L25" s="755"/>
      <c r="M25" s="756"/>
      <c r="N25" s="756"/>
      <c r="O25" s="756"/>
      <c r="P25" s="758"/>
      <c r="Q25" s="755"/>
      <c r="R25" s="756"/>
      <c r="S25" s="756"/>
      <c r="T25" s="756"/>
      <c r="U25" s="756"/>
      <c r="V25" s="756"/>
      <c r="W25" s="756"/>
      <c r="X25" s="75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94"/>
      <c r="B27" s="394"/>
      <c r="C27" s="291"/>
      <c r="D27" s="223"/>
      <c r="E27" s="25"/>
      <c r="F27" s="26"/>
      <c r="G27" s="11"/>
      <c r="H27" s="9"/>
      <c r="I27" s="11"/>
      <c r="J27" s="11"/>
    </row>
    <row r="28" spans="1:24" ht="18" x14ac:dyDescent="0.35">
      <c r="A28" s="684" t="s">
        <v>66</v>
      </c>
      <c r="B28" s="905"/>
      <c r="C28" s="685"/>
      <c r="D28" s="686"/>
      <c r="E28" s="25"/>
      <c r="F28" s="26"/>
      <c r="G28" s="11"/>
      <c r="H28" s="11"/>
      <c r="I28" s="11"/>
      <c r="J28" s="11"/>
    </row>
    <row r="29" spans="1:24" ht="18" x14ac:dyDescent="0.35">
      <c r="A29" s="687" t="s">
        <v>67</v>
      </c>
      <c r="B29" s="906"/>
      <c r="C29" s="688"/>
      <c r="D29" s="688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2023-03-03T08:42:51Z</dcterms:modified>
</cp:coreProperties>
</file>