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21" i="14"/>
  <c r="F13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21" i="14"/>
  <c r="K13" i="11" l="1"/>
  <c r="K14" i="11" s="1"/>
  <c r="H13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13" i="11" l="1"/>
  <c r="J13" i="11"/>
  <c r="J20" i="6" l="1"/>
</calcChain>
</file>

<file path=xl/sharedStrings.xml><?xml version="1.0" encoding="utf-8"?>
<sst xmlns="http://schemas.openxmlformats.org/spreadsheetml/2006/main" count="1689" uniqueCount="202">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</sst>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3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95" t="s">
        <v>39</v>
      </c>
      <c r="C4" s="696"/>
      <c r="D4" s="764"/>
      <c r="E4" s="695"/>
      <c r="F4" s="694"/>
      <c r="G4" s="697" t="s">
        <v>22</v>
      </c>
      <c r="H4" s="698"/>
      <c r="I4" s="699"/>
      <c r="J4" s="700" t="s">
        <v>23</v>
      </c>
      <c r="K4" s="1035" t="s">
        <v>24</v>
      </c>
      <c r="L4" s="1036"/>
      <c r="M4" s="1037"/>
      <c r="N4" s="1037"/>
      <c r="O4" s="1037"/>
      <c r="P4" s="1038" t="s">
        <v>25</v>
      </c>
      <c r="Q4" s="1039"/>
      <c r="R4" s="1039"/>
      <c r="S4" s="1039"/>
      <c r="T4" s="1039"/>
      <c r="U4" s="1039"/>
      <c r="V4" s="1039"/>
      <c r="W4" s="1040"/>
    </row>
    <row r="5" spans="1:23" ht="47" thickBot="1" x14ac:dyDescent="0.4">
      <c r="A5" s="84" t="s">
        <v>0</v>
      </c>
      <c r="B5" s="110" t="s">
        <v>40</v>
      </c>
      <c r="C5" s="864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701" t="s">
        <v>30</v>
      </c>
      <c r="K5" s="368" t="s">
        <v>31</v>
      </c>
      <c r="L5" s="368" t="s">
        <v>120</v>
      </c>
      <c r="M5" s="368" t="s">
        <v>32</v>
      </c>
      <c r="N5" s="512" t="s">
        <v>121</v>
      </c>
      <c r="O5" s="826" t="s">
        <v>122</v>
      </c>
      <c r="P5" s="515" t="s">
        <v>33</v>
      </c>
      <c r="Q5" s="104" t="s">
        <v>34</v>
      </c>
      <c r="R5" s="515" t="s">
        <v>35</v>
      </c>
      <c r="S5" s="104" t="s">
        <v>36</v>
      </c>
      <c r="T5" s="515" t="s">
        <v>123</v>
      </c>
      <c r="U5" s="104" t="s">
        <v>124</v>
      </c>
      <c r="V5" s="515" t="s">
        <v>125</v>
      </c>
      <c r="W5" s="829" t="s">
        <v>126</v>
      </c>
    </row>
    <row r="6" spans="1:23" ht="34.5" customHeight="1" x14ac:dyDescent="0.35">
      <c r="A6" s="85" t="s">
        <v>6</v>
      </c>
      <c r="B6" s="228">
        <v>225</v>
      </c>
      <c r="C6" s="386" t="s">
        <v>19</v>
      </c>
      <c r="D6" s="386" t="s">
        <v>160</v>
      </c>
      <c r="E6" s="228">
        <v>90</v>
      </c>
      <c r="F6" s="461"/>
      <c r="G6" s="271">
        <v>4.3899999999999997</v>
      </c>
      <c r="H6" s="37">
        <v>9.7100000000000009</v>
      </c>
      <c r="I6" s="230">
        <v>26.83</v>
      </c>
      <c r="J6" s="465">
        <v>219.19</v>
      </c>
      <c r="K6" s="249">
        <v>0.09</v>
      </c>
      <c r="L6" s="17">
        <v>0.05</v>
      </c>
      <c r="M6" s="15">
        <v>0</v>
      </c>
      <c r="N6" s="15">
        <v>50</v>
      </c>
      <c r="O6" s="18">
        <v>0.13</v>
      </c>
      <c r="P6" s="27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0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9" t="s">
        <v>128</v>
      </c>
      <c r="E7" s="236">
        <v>205</v>
      </c>
      <c r="F7" s="106"/>
      <c r="G7" s="395">
        <v>7.32</v>
      </c>
      <c r="H7" s="97">
        <v>7.29</v>
      </c>
      <c r="I7" s="102">
        <v>34.18</v>
      </c>
      <c r="J7" s="481">
        <v>230.69</v>
      </c>
      <c r="K7" s="332">
        <v>0.08</v>
      </c>
      <c r="L7" s="27">
        <v>0.23</v>
      </c>
      <c r="M7" s="27">
        <v>0.88</v>
      </c>
      <c r="N7" s="27">
        <v>40</v>
      </c>
      <c r="O7" s="669">
        <v>0.15</v>
      </c>
      <c r="P7" s="332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7"/>
      <c r="G8" s="249">
        <v>0.04</v>
      </c>
      <c r="H8" s="15">
        <v>0</v>
      </c>
      <c r="I8" s="41">
        <v>7.4</v>
      </c>
      <c r="J8" s="270">
        <v>30.26</v>
      </c>
      <c r="K8" s="249">
        <v>0</v>
      </c>
      <c r="L8" s="17">
        <v>0</v>
      </c>
      <c r="M8" s="15">
        <v>0.8</v>
      </c>
      <c r="N8" s="15">
        <v>0</v>
      </c>
      <c r="O8" s="18">
        <v>0</v>
      </c>
      <c r="P8" s="249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7" t="s">
        <v>51</v>
      </c>
      <c r="E9" s="29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18">
        <v>0</v>
      </c>
      <c r="P9" s="249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165</v>
      </c>
      <c r="C10" s="188" t="s">
        <v>18</v>
      </c>
      <c r="D10" s="227" t="s">
        <v>166</v>
      </c>
      <c r="E10" s="193">
        <v>190</v>
      </c>
      <c r="F10" s="135"/>
      <c r="G10" s="249">
        <v>5</v>
      </c>
      <c r="H10" s="15">
        <v>0.4</v>
      </c>
      <c r="I10" s="41">
        <v>2</v>
      </c>
      <c r="J10" s="269">
        <v>25</v>
      </c>
      <c r="K10" s="249"/>
      <c r="L10" s="15"/>
      <c r="M10" s="15"/>
      <c r="N10" s="15"/>
      <c r="O10" s="18"/>
      <c r="P10" s="249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9" t="s">
        <v>20</v>
      </c>
      <c r="E11" s="282">
        <f>SUM(E6:E10)</f>
        <v>715</v>
      </c>
      <c r="F11" s="459"/>
      <c r="G11" s="210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60">
        <f t="shared" si="0"/>
        <v>583.74</v>
      </c>
      <c r="K11" s="210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0">
        <f t="shared" si="0"/>
        <v>0.28000000000000003</v>
      </c>
      <c r="P11" s="210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9" t="s">
        <v>21</v>
      </c>
      <c r="E12" s="140"/>
      <c r="F12" s="459"/>
      <c r="G12" s="212"/>
      <c r="H12" s="51"/>
      <c r="I12" s="123"/>
      <c r="J12" s="460">
        <f>J11/23.5</f>
        <v>24.84</v>
      </c>
      <c r="K12" s="212"/>
      <c r="L12" s="163"/>
      <c r="M12" s="462"/>
      <c r="N12" s="462"/>
      <c r="O12" s="828"/>
      <c r="P12" s="464"/>
      <c r="Q12" s="462"/>
      <c r="R12" s="462"/>
      <c r="S12" s="462"/>
      <c r="T12" s="462"/>
      <c r="U12" s="462"/>
      <c r="V12" s="462"/>
      <c r="W12" s="463"/>
    </row>
    <row r="13" spans="1:23" ht="34.5" customHeight="1" x14ac:dyDescent="0.35">
      <c r="A13" s="87" t="s">
        <v>7</v>
      </c>
      <c r="B13" s="144">
        <v>24</v>
      </c>
      <c r="C13" s="702" t="s">
        <v>19</v>
      </c>
      <c r="D13" s="356" t="s">
        <v>118</v>
      </c>
      <c r="E13" s="372">
        <v>150</v>
      </c>
      <c r="F13" s="144"/>
      <c r="G13" s="38">
        <v>0.6</v>
      </c>
      <c r="H13" s="39">
        <v>0.6</v>
      </c>
      <c r="I13" s="42">
        <v>14.7</v>
      </c>
      <c r="J13" s="504">
        <v>70.5</v>
      </c>
      <c r="K13" s="279">
        <v>0.05</v>
      </c>
      <c r="L13" s="38">
        <v>0.03</v>
      </c>
      <c r="M13" s="39">
        <v>15</v>
      </c>
      <c r="N13" s="39">
        <v>0</v>
      </c>
      <c r="O13" s="40">
        <v>0</v>
      </c>
      <c r="P13" s="27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72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9">
        <v>6</v>
      </c>
      <c r="H14" s="15">
        <v>6.28</v>
      </c>
      <c r="I14" s="41">
        <v>7.12</v>
      </c>
      <c r="J14" s="270">
        <v>109.74</v>
      </c>
      <c r="K14" s="249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9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168</v>
      </c>
      <c r="E15" s="139">
        <v>250</v>
      </c>
      <c r="F15" s="188"/>
      <c r="G15" s="249">
        <v>26.9</v>
      </c>
      <c r="H15" s="15">
        <v>33.159999999999997</v>
      </c>
      <c r="I15" s="41">
        <v>40.369999999999997</v>
      </c>
      <c r="J15" s="201">
        <v>567.08000000000004</v>
      </c>
      <c r="K15" s="249">
        <v>0.1</v>
      </c>
      <c r="L15" s="17">
        <v>0.19</v>
      </c>
      <c r="M15" s="15">
        <v>1.33</v>
      </c>
      <c r="N15" s="15">
        <v>160</v>
      </c>
      <c r="O15" s="41">
        <v>0</v>
      </c>
      <c r="P15" s="249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9">
        <v>0.37</v>
      </c>
      <c r="H16" s="15">
        <v>0</v>
      </c>
      <c r="I16" s="41">
        <v>14.85</v>
      </c>
      <c r="J16" s="270">
        <v>59.48</v>
      </c>
      <c r="K16" s="249">
        <v>0</v>
      </c>
      <c r="L16" s="17">
        <v>0</v>
      </c>
      <c r="M16" s="15">
        <v>0</v>
      </c>
      <c r="N16" s="15">
        <v>0</v>
      </c>
      <c r="O16" s="41">
        <v>0</v>
      </c>
      <c r="P16" s="249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9">
        <v>1.52</v>
      </c>
      <c r="H17" s="15">
        <v>0.16</v>
      </c>
      <c r="I17" s="41">
        <v>9.84</v>
      </c>
      <c r="J17" s="269">
        <v>47</v>
      </c>
      <c r="K17" s="249">
        <v>0.02</v>
      </c>
      <c r="L17" s="15">
        <v>0.01</v>
      </c>
      <c r="M17" s="15">
        <v>0</v>
      </c>
      <c r="N17" s="15">
        <v>0</v>
      </c>
      <c r="O17" s="18">
        <v>0</v>
      </c>
      <c r="P17" s="249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9">
        <v>1.32</v>
      </c>
      <c r="H18" s="15">
        <v>0.24</v>
      </c>
      <c r="I18" s="41">
        <v>8.0399999999999991</v>
      </c>
      <c r="J18" s="270">
        <v>39.6</v>
      </c>
      <c r="K18" s="288">
        <v>0.03</v>
      </c>
      <c r="L18" s="19">
        <v>0.02</v>
      </c>
      <c r="M18" s="20">
        <v>0</v>
      </c>
      <c r="N18" s="20">
        <v>0</v>
      </c>
      <c r="O18" s="46">
        <v>0</v>
      </c>
      <c r="P18" s="28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5"/>
      <c r="C19" s="703"/>
      <c r="D19" s="319" t="s">
        <v>20</v>
      </c>
      <c r="E19" s="326">
        <f>SUM(E13:E18)</f>
        <v>840</v>
      </c>
      <c r="F19" s="704"/>
      <c r="G19" s="208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3">
        <f t="shared" si="1"/>
        <v>893.40000000000009</v>
      </c>
      <c r="K19" s="208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8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71"/>
      <c r="B20" s="335"/>
      <c r="C20" s="705"/>
      <c r="D20" s="357" t="s">
        <v>21</v>
      </c>
      <c r="E20" s="705"/>
      <c r="F20" s="707"/>
      <c r="G20" s="708"/>
      <c r="H20" s="709"/>
      <c r="I20" s="710"/>
      <c r="J20" s="334">
        <f>J19/23.5</f>
        <v>38.017021276595749</v>
      </c>
      <c r="K20" s="711"/>
      <c r="L20" s="712"/>
      <c r="M20" s="713"/>
      <c r="N20" s="713"/>
      <c r="O20" s="714"/>
      <c r="P20" s="711"/>
      <c r="Q20" s="713"/>
      <c r="R20" s="713"/>
      <c r="S20" s="713"/>
      <c r="T20" s="713"/>
      <c r="U20" s="713"/>
      <c r="V20" s="713"/>
      <c r="W20" s="714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00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45"/>
      <c r="C4" s="399" t="s">
        <v>39</v>
      </c>
      <c r="D4" s="1047" t="s">
        <v>41</v>
      </c>
      <c r="E4" s="182"/>
      <c r="F4" s="400"/>
      <c r="G4" s="399"/>
      <c r="H4" s="301" t="s">
        <v>22</v>
      </c>
      <c r="I4" s="328"/>
      <c r="J4" s="268"/>
      <c r="K4" s="198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148" t="s">
        <v>0</v>
      </c>
      <c r="B5" s="1046"/>
      <c r="C5" s="104" t="s">
        <v>40</v>
      </c>
      <c r="D5" s="1048"/>
      <c r="E5" s="525" t="s">
        <v>38</v>
      </c>
      <c r="F5" s="110" t="s">
        <v>26</v>
      </c>
      <c r="G5" s="104" t="s">
        <v>37</v>
      </c>
      <c r="H5" s="613" t="s">
        <v>27</v>
      </c>
      <c r="I5" s="537" t="s">
        <v>28</v>
      </c>
      <c r="J5" s="539" t="s">
        <v>29</v>
      </c>
      <c r="K5" s="199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538" t="s">
        <v>122</v>
      </c>
      <c r="Q5" s="538" t="s">
        <v>33</v>
      </c>
      <c r="R5" s="538" t="s">
        <v>34</v>
      </c>
      <c r="S5" s="538" t="s">
        <v>35</v>
      </c>
      <c r="T5" s="538" t="s">
        <v>36</v>
      </c>
      <c r="U5" s="538" t="s">
        <v>123</v>
      </c>
      <c r="V5" s="538" t="s">
        <v>124</v>
      </c>
      <c r="W5" s="538" t="s">
        <v>125</v>
      </c>
      <c r="X5" s="624" t="s">
        <v>126</v>
      </c>
    </row>
    <row r="6" spans="1:24" s="16" customFormat="1" ht="26.5" customHeight="1" x14ac:dyDescent="0.35">
      <c r="A6" s="111" t="s">
        <v>6</v>
      </c>
      <c r="B6" s="228"/>
      <c r="C6" s="367">
        <v>2</v>
      </c>
      <c r="D6" s="715" t="s">
        <v>19</v>
      </c>
      <c r="E6" s="406" t="s">
        <v>179</v>
      </c>
      <c r="F6" s="612">
        <v>15</v>
      </c>
      <c r="G6" s="313"/>
      <c r="H6" s="279">
        <v>0.12</v>
      </c>
      <c r="I6" s="39">
        <v>10.88</v>
      </c>
      <c r="J6" s="40">
        <v>0.19</v>
      </c>
      <c r="K6" s="465">
        <v>99.15</v>
      </c>
      <c r="L6" s="279">
        <v>0</v>
      </c>
      <c r="M6" s="39">
        <v>0.02</v>
      </c>
      <c r="N6" s="39">
        <v>0</v>
      </c>
      <c r="O6" s="39">
        <v>70</v>
      </c>
      <c r="P6" s="42">
        <v>0.19</v>
      </c>
      <c r="Q6" s="27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11" t="s">
        <v>64</v>
      </c>
      <c r="E7" s="377" t="s">
        <v>119</v>
      </c>
      <c r="F7" s="716">
        <v>150</v>
      </c>
      <c r="G7" s="177"/>
      <c r="H7" s="260">
        <v>4.3</v>
      </c>
      <c r="I7" s="81">
        <v>4.24</v>
      </c>
      <c r="J7" s="218">
        <v>18.77</v>
      </c>
      <c r="K7" s="394">
        <v>129.54</v>
      </c>
      <c r="L7" s="260">
        <v>0.11</v>
      </c>
      <c r="M7" s="81">
        <v>0.06</v>
      </c>
      <c r="N7" s="81">
        <v>0</v>
      </c>
      <c r="O7" s="81">
        <v>10</v>
      </c>
      <c r="P7" s="82">
        <v>0.06</v>
      </c>
      <c r="Q7" s="260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8">
        <v>0.01</v>
      </c>
    </row>
    <row r="8" spans="1:24" s="16" customFormat="1" ht="44.25" customHeight="1" x14ac:dyDescent="0.35">
      <c r="A8" s="111"/>
      <c r="B8" s="522" t="s">
        <v>74</v>
      </c>
      <c r="C8" s="467">
        <v>240</v>
      </c>
      <c r="D8" s="717" t="s">
        <v>10</v>
      </c>
      <c r="E8" s="626" t="s">
        <v>127</v>
      </c>
      <c r="F8" s="625">
        <v>90</v>
      </c>
      <c r="G8" s="467"/>
      <c r="H8" s="320">
        <v>20.170000000000002</v>
      </c>
      <c r="I8" s="62">
        <v>20.309999999999999</v>
      </c>
      <c r="J8" s="63">
        <v>2.09</v>
      </c>
      <c r="K8" s="467">
        <v>274</v>
      </c>
      <c r="L8" s="320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20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131</v>
      </c>
      <c r="C9" s="174">
        <v>177</v>
      </c>
      <c r="D9" s="468" t="s">
        <v>10</v>
      </c>
      <c r="E9" s="468" t="s">
        <v>200</v>
      </c>
      <c r="F9" s="728">
        <v>90</v>
      </c>
      <c r="G9" s="195"/>
      <c r="H9" s="251">
        <v>15.77</v>
      </c>
      <c r="I9" s="67">
        <v>13.36</v>
      </c>
      <c r="J9" s="116">
        <v>1.61</v>
      </c>
      <c r="K9" s="414">
        <v>190.47</v>
      </c>
      <c r="L9" s="251">
        <v>7.0000000000000007E-2</v>
      </c>
      <c r="M9" s="67">
        <v>0.12</v>
      </c>
      <c r="N9" s="67">
        <v>1.7</v>
      </c>
      <c r="O9" s="67">
        <v>110</v>
      </c>
      <c r="P9" s="520">
        <v>0.01</v>
      </c>
      <c r="Q9" s="251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19" t="s">
        <v>18</v>
      </c>
      <c r="E10" s="686" t="s">
        <v>152</v>
      </c>
      <c r="F10" s="640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98" t="s">
        <v>14</v>
      </c>
      <c r="E11" s="157" t="s">
        <v>55</v>
      </c>
      <c r="F11" s="153">
        <v>25</v>
      </c>
      <c r="G11" s="135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98" t="s">
        <v>15</v>
      </c>
      <c r="E12" s="157" t="s">
        <v>47</v>
      </c>
      <c r="F12" s="153">
        <v>20</v>
      </c>
      <c r="G12" s="135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20"/>
      <c r="E13" s="317" t="s">
        <v>20</v>
      </c>
      <c r="F13" s="593">
        <f>F6+F7+F8+F10+F11+F12</f>
        <v>500</v>
      </c>
      <c r="G13" s="488"/>
      <c r="H13" s="209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88">
        <f t="shared" si="0"/>
        <v>656.52</v>
      </c>
      <c r="L13" s="209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9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7" t="s">
        <v>76</v>
      </c>
      <c r="C14" s="543"/>
      <c r="D14" s="721"/>
      <c r="E14" s="318" t="s">
        <v>20</v>
      </c>
      <c r="F14" s="594">
        <f>F6+F7+F9+F10+F11+F12</f>
        <v>500</v>
      </c>
      <c r="G14" s="500"/>
      <c r="H14" s="321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500">
        <f t="shared" si="1"/>
        <v>572.99</v>
      </c>
      <c r="L14" s="321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31">
        <f t="shared" si="1"/>
        <v>1.22</v>
      </c>
      <c r="Q14" s="321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6" t="s">
        <v>74</v>
      </c>
      <c r="C15" s="527"/>
      <c r="D15" s="722"/>
      <c r="E15" s="317" t="s">
        <v>21</v>
      </c>
      <c r="F15" s="529"/>
      <c r="G15" s="527"/>
      <c r="H15" s="320"/>
      <c r="I15" s="62"/>
      <c r="J15" s="63"/>
      <c r="K15" s="627">
        <f>K13/23.5</f>
        <v>27.937021276595743</v>
      </c>
      <c r="L15" s="320"/>
      <c r="M15" s="62"/>
      <c r="N15" s="62"/>
      <c r="O15" s="62"/>
      <c r="P15" s="118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0"/>
      <c r="B16" s="247" t="s">
        <v>76</v>
      </c>
      <c r="C16" s="175"/>
      <c r="D16" s="723"/>
      <c r="E16" s="590" t="s">
        <v>21</v>
      </c>
      <c r="F16" s="532"/>
      <c r="G16" s="724"/>
      <c r="H16" s="664"/>
      <c r="I16" s="665"/>
      <c r="J16" s="666"/>
      <c r="K16" s="354">
        <f>K14/23.5</f>
        <v>24.382553191489361</v>
      </c>
      <c r="L16" s="664"/>
      <c r="M16" s="665"/>
      <c r="N16" s="665"/>
      <c r="O16" s="665"/>
      <c r="P16" s="667"/>
      <c r="Q16" s="664"/>
      <c r="R16" s="665"/>
      <c r="S16" s="665"/>
      <c r="T16" s="665"/>
      <c r="U16" s="665"/>
      <c r="V16" s="665"/>
      <c r="W16" s="665"/>
      <c r="X16" s="666"/>
    </row>
    <row r="17" spans="1:27" s="16" customFormat="1" ht="26.5" customHeight="1" x14ac:dyDescent="0.35">
      <c r="A17" s="151" t="s">
        <v>7</v>
      </c>
      <c r="B17" s="406"/>
      <c r="C17" s="411">
        <v>135</v>
      </c>
      <c r="D17" s="970" t="s">
        <v>19</v>
      </c>
      <c r="E17" s="971" t="s">
        <v>159</v>
      </c>
      <c r="F17" s="411">
        <v>60</v>
      </c>
      <c r="G17" s="725"/>
      <c r="H17" s="353">
        <v>1.2</v>
      </c>
      <c r="I17" s="49">
        <v>5.4</v>
      </c>
      <c r="J17" s="50">
        <v>5.16</v>
      </c>
      <c r="K17" s="287">
        <v>73.2</v>
      </c>
      <c r="L17" s="353">
        <v>0.01</v>
      </c>
      <c r="M17" s="49">
        <v>0.03</v>
      </c>
      <c r="N17" s="49">
        <v>4.2</v>
      </c>
      <c r="O17" s="49">
        <v>90</v>
      </c>
      <c r="P17" s="404">
        <v>0</v>
      </c>
      <c r="Q17" s="353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11" t="s">
        <v>9</v>
      </c>
      <c r="E18" s="377" t="s">
        <v>48</v>
      </c>
      <c r="F18" s="592">
        <v>200</v>
      </c>
      <c r="G18" s="220"/>
      <c r="H18" s="260">
        <v>4.9800000000000004</v>
      </c>
      <c r="I18" s="81">
        <v>6.07</v>
      </c>
      <c r="J18" s="218">
        <v>12.72</v>
      </c>
      <c r="K18" s="394">
        <v>125.51</v>
      </c>
      <c r="L18" s="260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60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8">
        <v>0.1</v>
      </c>
    </row>
    <row r="19" spans="1:27" s="16" customFormat="1" ht="43.5" customHeight="1" x14ac:dyDescent="0.35">
      <c r="A19" s="112"/>
      <c r="B19" s="191" t="s">
        <v>74</v>
      </c>
      <c r="C19" s="526">
        <v>259</v>
      </c>
      <c r="D19" s="726" t="s">
        <v>10</v>
      </c>
      <c r="E19" s="376" t="s">
        <v>188</v>
      </c>
      <c r="F19" s="727">
        <v>105</v>
      </c>
      <c r="G19" s="561"/>
      <c r="H19" s="436">
        <v>12.38</v>
      </c>
      <c r="I19" s="437">
        <v>10.59</v>
      </c>
      <c r="J19" s="438">
        <v>16.84</v>
      </c>
      <c r="K19" s="439">
        <v>167.46</v>
      </c>
      <c r="L19" s="436">
        <v>0.04</v>
      </c>
      <c r="M19" s="437">
        <v>0.06</v>
      </c>
      <c r="N19" s="437">
        <v>2.88</v>
      </c>
      <c r="O19" s="437">
        <v>70</v>
      </c>
      <c r="P19" s="501">
        <v>0.02</v>
      </c>
      <c r="Q19" s="436">
        <v>12.7</v>
      </c>
      <c r="R19" s="437">
        <v>145.38999999999999</v>
      </c>
      <c r="S19" s="641">
        <v>71.95</v>
      </c>
      <c r="T19" s="437">
        <v>1.22</v>
      </c>
      <c r="U19" s="437">
        <v>105.04</v>
      </c>
      <c r="V19" s="437">
        <v>6.0000000000000001E-3</v>
      </c>
      <c r="W19" s="437">
        <v>7.0000000000000001E-3</v>
      </c>
      <c r="X19" s="438">
        <v>0.12</v>
      </c>
      <c r="Z19" s="534"/>
      <c r="AA19" s="78"/>
    </row>
    <row r="20" spans="1:27" s="16" customFormat="1" ht="26.5" customHeight="1" x14ac:dyDescent="0.35">
      <c r="A20" s="112"/>
      <c r="B20" s="192" t="s">
        <v>131</v>
      </c>
      <c r="C20" s="618">
        <v>82</v>
      </c>
      <c r="D20" s="545" t="s">
        <v>10</v>
      </c>
      <c r="E20" s="638" t="s">
        <v>169</v>
      </c>
      <c r="F20" s="728">
        <v>95</v>
      </c>
      <c r="G20" s="195"/>
      <c r="H20" s="251">
        <v>24.87</v>
      </c>
      <c r="I20" s="67">
        <v>21.09</v>
      </c>
      <c r="J20" s="116">
        <v>0.72</v>
      </c>
      <c r="K20" s="414">
        <v>290.5</v>
      </c>
      <c r="L20" s="251">
        <v>0.09</v>
      </c>
      <c r="M20" s="67">
        <v>0.18</v>
      </c>
      <c r="N20" s="67">
        <v>1.1000000000000001</v>
      </c>
      <c r="O20" s="67">
        <v>40</v>
      </c>
      <c r="P20" s="520">
        <v>0.05</v>
      </c>
      <c r="Q20" s="251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34"/>
      <c r="AA20" s="78"/>
    </row>
    <row r="21" spans="1:27" s="16" customFormat="1" ht="33" customHeight="1" x14ac:dyDescent="0.35">
      <c r="A21" s="112"/>
      <c r="B21" s="140"/>
      <c r="C21" s="154">
        <v>210</v>
      </c>
      <c r="D21" s="337" t="s">
        <v>64</v>
      </c>
      <c r="E21" s="337" t="s">
        <v>70</v>
      </c>
      <c r="F21" s="141">
        <v>150</v>
      </c>
      <c r="G21" s="105"/>
      <c r="H21" s="250">
        <v>15.82</v>
      </c>
      <c r="I21" s="13">
        <v>4.22</v>
      </c>
      <c r="J21" s="43">
        <v>32.01</v>
      </c>
      <c r="K21" s="107">
        <v>226.19</v>
      </c>
      <c r="L21" s="250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34"/>
      <c r="AA21" s="78"/>
    </row>
    <row r="22" spans="1:27" s="16" customFormat="1" ht="51" customHeight="1" x14ac:dyDescent="0.35">
      <c r="A22" s="112"/>
      <c r="B22" s="140"/>
      <c r="C22" s="615">
        <v>216</v>
      </c>
      <c r="D22" s="188" t="s">
        <v>18</v>
      </c>
      <c r="E22" s="227" t="s">
        <v>133</v>
      </c>
      <c r="F22" s="847">
        <v>200</v>
      </c>
      <c r="G22" s="704"/>
      <c r="H22" s="249">
        <v>0.25</v>
      </c>
      <c r="I22" s="15">
        <v>0</v>
      </c>
      <c r="J22" s="41">
        <v>12.73</v>
      </c>
      <c r="K22" s="269">
        <v>51.3</v>
      </c>
      <c r="L22" s="28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34"/>
      <c r="AA22" s="78"/>
    </row>
    <row r="23" spans="1:27" s="16" customFormat="1" ht="26.5" customHeight="1" x14ac:dyDescent="0.35">
      <c r="A23" s="112"/>
      <c r="B23" s="140"/>
      <c r="C23" s="394">
        <v>119</v>
      </c>
      <c r="D23" s="611" t="s">
        <v>14</v>
      </c>
      <c r="E23" s="158" t="s">
        <v>55</v>
      </c>
      <c r="F23" s="592">
        <v>45</v>
      </c>
      <c r="G23" s="177"/>
      <c r="H23" s="288">
        <v>3.42</v>
      </c>
      <c r="I23" s="20">
        <v>0.36</v>
      </c>
      <c r="J23" s="46">
        <v>22.14</v>
      </c>
      <c r="K23" s="434">
        <v>105.75</v>
      </c>
      <c r="L23" s="288">
        <v>0.05</v>
      </c>
      <c r="M23" s="20">
        <v>0.01</v>
      </c>
      <c r="N23" s="20">
        <v>0</v>
      </c>
      <c r="O23" s="20">
        <v>0</v>
      </c>
      <c r="P23" s="21">
        <v>0</v>
      </c>
      <c r="Q23" s="28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11" t="s">
        <v>15</v>
      </c>
      <c r="E24" s="158" t="s">
        <v>47</v>
      </c>
      <c r="F24" s="592">
        <v>25</v>
      </c>
      <c r="G24" s="177"/>
      <c r="H24" s="288">
        <v>1.65</v>
      </c>
      <c r="I24" s="20">
        <v>0.3</v>
      </c>
      <c r="J24" s="46">
        <v>10.050000000000001</v>
      </c>
      <c r="K24" s="434">
        <v>49.5</v>
      </c>
      <c r="L24" s="288">
        <v>0.04</v>
      </c>
      <c r="M24" s="20">
        <v>0.02</v>
      </c>
      <c r="N24" s="20">
        <v>0</v>
      </c>
      <c r="O24" s="20">
        <v>0</v>
      </c>
      <c r="P24" s="21">
        <v>0</v>
      </c>
      <c r="Q24" s="28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9"/>
      <c r="D25" s="976"/>
      <c r="E25" s="317" t="s">
        <v>20</v>
      </c>
      <c r="F25" s="526">
        <f>F17+F18+F19+F21+F22+F23+F24</f>
        <v>785</v>
      </c>
      <c r="G25" s="173"/>
      <c r="H25" s="209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88">
        <f t="shared" si="2"/>
        <v>798.91</v>
      </c>
      <c r="L25" s="209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9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131</v>
      </c>
      <c r="C26" s="420"/>
      <c r="D26" s="977"/>
      <c r="E26" s="318" t="s">
        <v>20</v>
      </c>
      <c r="F26" s="619">
        <f>F17+F18+F20+F21+F22+F23+F24</f>
        <v>775</v>
      </c>
      <c r="G26" s="543"/>
      <c r="H26" s="321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500">
        <f t="shared" si="3"/>
        <v>921.95</v>
      </c>
      <c r="L26" s="321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31">
        <f t="shared" si="3"/>
        <v>0.67000000000000015</v>
      </c>
      <c r="Q26" s="321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21"/>
      <c r="D27" s="978"/>
      <c r="E27" s="317" t="s">
        <v>21</v>
      </c>
      <c r="F27" s="855"/>
      <c r="G27" s="527"/>
      <c r="H27" s="209"/>
      <c r="I27" s="22"/>
      <c r="J27" s="64"/>
      <c r="K27" s="533">
        <f>K25/23.5</f>
        <v>33.996170212765954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131</v>
      </c>
      <c r="C28" s="544"/>
      <c r="D28" s="758"/>
      <c r="E28" s="590" t="s">
        <v>21</v>
      </c>
      <c r="F28" s="532"/>
      <c r="G28" s="724"/>
      <c r="H28" s="452"/>
      <c r="I28" s="453"/>
      <c r="J28" s="454"/>
      <c r="K28" s="455">
        <f>K26/23.5</f>
        <v>39.231914893617024</v>
      </c>
      <c r="L28" s="734"/>
      <c r="M28" s="735"/>
      <c r="N28" s="735"/>
      <c r="O28" s="735"/>
      <c r="P28" s="736"/>
      <c r="Q28" s="734"/>
      <c r="R28" s="735"/>
      <c r="S28" s="735"/>
      <c r="T28" s="735"/>
      <c r="U28" s="735"/>
      <c r="V28" s="735"/>
      <c r="W28" s="735"/>
      <c r="X28" s="737"/>
    </row>
    <row r="29" spans="1:27" s="132" customFormat="1" ht="26.5" customHeight="1" x14ac:dyDescent="0.35">
      <c r="A29" s="363"/>
      <c r="B29" s="893"/>
      <c r="C29" s="364"/>
      <c r="D29" s="363"/>
      <c r="E29" s="365"/>
      <c r="F29" s="363"/>
      <c r="G29" s="363"/>
      <c r="H29" s="363"/>
      <c r="I29" s="363"/>
      <c r="J29" s="363"/>
      <c r="K29" s="366"/>
      <c r="L29" s="363"/>
      <c r="M29" s="363"/>
      <c r="N29" s="363"/>
      <c r="O29" s="363"/>
      <c r="P29" s="363"/>
      <c r="Q29" s="363"/>
      <c r="R29" s="363"/>
      <c r="S29" s="363"/>
    </row>
    <row r="30" spans="1:27" s="132" customFormat="1" ht="26.5" customHeight="1" x14ac:dyDescent="0.35">
      <c r="A30" s="688" t="s">
        <v>140</v>
      </c>
      <c r="B30" s="894"/>
      <c r="C30" s="832"/>
      <c r="D30" s="363"/>
      <c r="E30" s="365"/>
      <c r="F30" s="363"/>
      <c r="G30" s="363"/>
      <c r="H30" s="363"/>
      <c r="I30" s="363"/>
      <c r="J30" s="363"/>
      <c r="K30" s="366"/>
      <c r="L30" s="363"/>
      <c r="M30" s="363"/>
      <c r="N30" s="363"/>
      <c r="O30" s="363"/>
      <c r="P30" s="363"/>
      <c r="Q30" s="363"/>
      <c r="R30" s="363"/>
      <c r="S30" s="363"/>
    </row>
    <row r="31" spans="1:27" x14ac:dyDescent="0.35">
      <c r="A31" s="691" t="s">
        <v>67</v>
      </c>
      <c r="B31" s="901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02"/>
      <c r="C32" s="36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02"/>
      <c r="C33" s="36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02"/>
      <c r="C34" s="36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02"/>
    </row>
    <row r="36" spans="1:19" x14ac:dyDescent="0.35">
      <c r="A36" s="11"/>
      <c r="B36" s="902"/>
    </row>
    <row r="37" spans="1:19" x14ac:dyDescent="0.35">
      <c r="A37" s="11"/>
      <c r="B37" s="902"/>
      <c r="C37" s="36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02"/>
      <c r="C38" s="36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02"/>
      <c r="C39" s="36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02"/>
      <c r="C40" s="36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16" customFormat="1" ht="13" x14ac:dyDescent="0.3">
      <c r="B41" s="895"/>
    </row>
    <row r="42" spans="1:19" s="516" customFormat="1" ht="13" x14ac:dyDescent="0.3">
      <c r="B42" s="895"/>
    </row>
    <row r="43" spans="1:19" s="516" customFormat="1" ht="13" x14ac:dyDescent="0.3">
      <c r="B43" s="895"/>
    </row>
    <row r="44" spans="1:19" s="516" customFormat="1" ht="13" x14ac:dyDescent="0.3">
      <c r="B44" s="895"/>
    </row>
    <row r="45" spans="1:19" s="516" customFormat="1" ht="13" x14ac:dyDescent="0.3">
      <c r="B45" s="895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904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65" t="s">
        <v>22</v>
      </c>
      <c r="I4" s="866"/>
      <c r="J4" s="867"/>
      <c r="K4" s="198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48" t="s">
        <v>0</v>
      </c>
      <c r="B5" s="84"/>
      <c r="C5" s="110" t="s">
        <v>40</v>
      </c>
      <c r="D5" s="341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5" t="s">
        <v>28</v>
      </c>
      <c r="J5" s="104" t="s">
        <v>29</v>
      </c>
      <c r="K5" s="19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37.5" customHeight="1" x14ac:dyDescent="0.35">
      <c r="A6" s="151" t="s">
        <v>7</v>
      </c>
      <c r="B6" s="406"/>
      <c r="C6" s="846">
        <v>28</v>
      </c>
      <c r="D6" s="739" t="s">
        <v>19</v>
      </c>
      <c r="E6" s="740" t="s">
        <v>142</v>
      </c>
      <c r="F6" s="741">
        <v>60</v>
      </c>
      <c r="G6" s="599"/>
      <c r="H6" s="47">
        <v>0.48</v>
      </c>
      <c r="I6" s="37">
        <v>0.6</v>
      </c>
      <c r="J6" s="48">
        <v>1.56</v>
      </c>
      <c r="K6" s="232">
        <v>8.4</v>
      </c>
      <c r="L6" s="288">
        <v>0.02</v>
      </c>
      <c r="M6" s="20">
        <v>0.02</v>
      </c>
      <c r="N6" s="20">
        <v>6</v>
      </c>
      <c r="O6" s="20">
        <v>10</v>
      </c>
      <c r="P6" s="21">
        <v>0</v>
      </c>
      <c r="Q6" s="35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5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178</v>
      </c>
      <c r="F8" s="295">
        <v>90</v>
      </c>
      <c r="G8" s="157"/>
      <c r="H8" s="249">
        <v>19.78</v>
      </c>
      <c r="I8" s="15">
        <v>24.51</v>
      </c>
      <c r="J8" s="41">
        <v>2.52</v>
      </c>
      <c r="K8" s="270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5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5">
        <v>200</v>
      </c>
      <c r="G10" s="157"/>
      <c r="H10" s="249">
        <v>0</v>
      </c>
      <c r="I10" s="15">
        <v>0</v>
      </c>
      <c r="J10" s="41">
        <v>7.27</v>
      </c>
      <c r="K10" s="269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47"/>
      <c r="D13" s="704"/>
      <c r="E13" s="319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3">
        <f>SUM(K6:K12)</f>
        <v>795.25</v>
      </c>
      <c r="L13" s="742">
        <f t="shared" ref="L13:X13" si="0">SUM(L6:L12)</f>
        <v>0.29000000000000004</v>
      </c>
      <c r="M13" s="833">
        <f t="shared" si="0"/>
        <v>0.37</v>
      </c>
      <c r="N13" s="743">
        <f t="shared" si="0"/>
        <v>12.33</v>
      </c>
      <c r="O13" s="743">
        <f t="shared" si="0"/>
        <v>220</v>
      </c>
      <c r="P13" s="744">
        <f t="shared" si="0"/>
        <v>0.37</v>
      </c>
      <c r="Q13" s="742">
        <f t="shared" si="0"/>
        <v>263.95</v>
      </c>
      <c r="R13" s="743">
        <f t="shared" si="0"/>
        <v>488.85999999999996</v>
      </c>
      <c r="S13" s="743">
        <f t="shared" si="0"/>
        <v>77.86</v>
      </c>
      <c r="T13" s="743">
        <f t="shared" si="0"/>
        <v>4.75</v>
      </c>
      <c r="U13" s="743">
        <f t="shared" si="0"/>
        <v>863.17</v>
      </c>
      <c r="V13" s="743">
        <f t="shared" si="0"/>
        <v>1.3600000000000001E-2</v>
      </c>
      <c r="W13" s="743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5"/>
      <c r="B14" s="748"/>
      <c r="C14" s="848"/>
      <c r="D14" s="707"/>
      <c r="E14" s="357" t="s">
        <v>21</v>
      </c>
      <c r="F14" s="707"/>
      <c r="G14" s="705"/>
      <c r="H14" s="711"/>
      <c r="I14" s="713"/>
      <c r="J14" s="714"/>
      <c r="K14" s="334">
        <f>K13/23.5</f>
        <v>33.840425531914896</v>
      </c>
      <c r="L14" s="711"/>
      <c r="M14" s="712"/>
      <c r="N14" s="713"/>
      <c r="O14" s="713"/>
      <c r="P14" s="714"/>
      <c r="Q14" s="711"/>
      <c r="R14" s="713"/>
      <c r="S14" s="713"/>
      <c r="T14" s="713"/>
      <c r="U14" s="713"/>
      <c r="V14" s="713"/>
      <c r="W14" s="713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88" t="s">
        <v>66</v>
      </c>
      <c r="B17" s="905"/>
      <c r="C17" s="689"/>
      <c r="D17" s="690"/>
      <c r="E17" s="25"/>
      <c r="F17" s="26"/>
      <c r="G17" s="11"/>
      <c r="H17" s="11"/>
      <c r="I17" s="11"/>
      <c r="J17" s="11"/>
    </row>
    <row r="18" spans="1:10" ht="18" x14ac:dyDescent="0.35">
      <c r="A18" s="691" t="s">
        <v>67</v>
      </c>
      <c r="B18" s="901"/>
      <c r="C18" s="692"/>
      <c r="D18" s="692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900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6"/>
      <c r="C4" s="694" t="s">
        <v>39</v>
      </c>
      <c r="D4" s="262"/>
      <c r="E4" s="745"/>
      <c r="F4" s="695"/>
      <c r="G4" s="694"/>
      <c r="H4" s="868" t="s">
        <v>22</v>
      </c>
      <c r="I4" s="869"/>
      <c r="J4" s="870"/>
      <c r="K4" s="700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48" t="s">
        <v>0</v>
      </c>
      <c r="B5" s="907"/>
      <c r="C5" s="104" t="s">
        <v>40</v>
      </c>
      <c r="D5" s="746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5" t="s">
        <v>28</v>
      </c>
      <c r="J5" s="829" t="s">
        <v>29</v>
      </c>
      <c r="K5" s="701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53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38.25" customHeight="1" x14ac:dyDescent="0.35">
      <c r="A6" s="151" t="s">
        <v>7</v>
      </c>
      <c r="B6" s="162"/>
      <c r="C6" s="297">
        <v>133</v>
      </c>
      <c r="D6" s="749" t="s">
        <v>19</v>
      </c>
      <c r="E6" s="750" t="s">
        <v>144</v>
      </c>
      <c r="F6" s="751">
        <v>60</v>
      </c>
      <c r="G6" s="297"/>
      <c r="H6" s="47">
        <v>1.24</v>
      </c>
      <c r="I6" s="37">
        <v>0.21</v>
      </c>
      <c r="J6" s="48">
        <v>6.12</v>
      </c>
      <c r="K6" s="232">
        <v>31.32</v>
      </c>
      <c r="L6" s="27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52" t="s">
        <v>9</v>
      </c>
      <c r="E7" s="686" t="s">
        <v>53</v>
      </c>
      <c r="F7" s="753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8" t="s">
        <v>10</v>
      </c>
      <c r="E8" s="738" t="s">
        <v>177</v>
      </c>
      <c r="F8" s="575">
        <v>90</v>
      </c>
      <c r="G8" s="174"/>
      <c r="H8" s="351">
        <v>18</v>
      </c>
      <c r="I8" s="58">
        <v>16.5</v>
      </c>
      <c r="J8" s="75">
        <v>2.89</v>
      </c>
      <c r="K8" s="349">
        <v>232.8</v>
      </c>
      <c r="L8" s="429">
        <v>0.05</v>
      </c>
      <c r="M8" s="80">
        <v>0.13</v>
      </c>
      <c r="N8" s="80">
        <v>0.55000000000000004</v>
      </c>
      <c r="O8" s="80">
        <v>0</v>
      </c>
      <c r="P8" s="490">
        <v>0</v>
      </c>
      <c r="Q8" s="429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30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8">
        <v>7.26</v>
      </c>
      <c r="I9" s="20">
        <v>4.96</v>
      </c>
      <c r="J9" s="46">
        <v>31.76</v>
      </c>
      <c r="K9" s="287">
        <v>198.84</v>
      </c>
      <c r="L9" s="288">
        <v>0.19</v>
      </c>
      <c r="M9" s="19">
        <v>0.1</v>
      </c>
      <c r="N9" s="20">
        <v>0</v>
      </c>
      <c r="O9" s="20">
        <v>10</v>
      </c>
      <c r="P9" s="21">
        <v>0.06</v>
      </c>
      <c r="Q9" s="28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7" t="s">
        <v>135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9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96"/>
      <c r="C13" s="191"/>
      <c r="D13" s="726"/>
      <c r="E13" s="317" t="s">
        <v>20</v>
      </c>
      <c r="F13" s="526" t="e">
        <f>F6+F7+#REF!+F9+F10+F11+F12</f>
        <v>#REF!</v>
      </c>
      <c r="G13" s="561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97"/>
      <c r="C14" s="418"/>
      <c r="D14" s="754"/>
      <c r="E14" s="318" t="s">
        <v>20</v>
      </c>
      <c r="F14" s="524">
        <f>F6+F7+F8+F9+F10+F11+F12</f>
        <v>740</v>
      </c>
      <c r="G14" s="309"/>
      <c r="H14" s="32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6">
        <f>K6+K7+K8+K9+K10+K11+K12</f>
        <v>783.76</v>
      </c>
      <c r="L14" s="32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31">
        <f>P6+P7+P8+P9+P10+P11+P12</f>
        <v>0.12</v>
      </c>
      <c r="Q14" s="32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96"/>
      <c r="C15" s="375"/>
      <c r="D15" s="755"/>
      <c r="E15" s="317" t="s">
        <v>21</v>
      </c>
      <c r="F15" s="529"/>
      <c r="G15" s="536"/>
      <c r="H15" s="209"/>
      <c r="I15" s="22"/>
      <c r="J15" s="64"/>
      <c r="K15" s="533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5"/>
      <c r="B16" s="898"/>
      <c r="C16" s="569"/>
      <c r="D16" s="756"/>
      <c r="E16" s="590" t="s">
        <v>21</v>
      </c>
      <c r="F16" s="757"/>
      <c r="G16" s="758"/>
      <c r="H16" s="759"/>
      <c r="I16" s="760"/>
      <c r="J16" s="761"/>
      <c r="K16" s="455">
        <f>K14/23.5</f>
        <v>33.351489361702129</v>
      </c>
      <c r="L16" s="759"/>
      <c r="M16" s="760"/>
      <c r="N16" s="760"/>
      <c r="O16" s="760"/>
      <c r="P16" s="762"/>
      <c r="Q16" s="759"/>
      <c r="R16" s="760"/>
      <c r="S16" s="760"/>
      <c r="T16" s="760"/>
      <c r="U16" s="760"/>
      <c r="V16" s="760"/>
      <c r="W16" s="760"/>
      <c r="X16" s="761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88" t="s">
        <v>140</v>
      </c>
      <c r="B18" s="905"/>
      <c r="C18" s="689"/>
      <c r="D18" s="690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91" t="s">
        <v>67</v>
      </c>
      <c r="B19" s="901"/>
      <c r="C19" s="692"/>
      <c r="D19" s="692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95" t="s">
        <v>39</v>
      </c>
      <c r="D4" s="763"/>
      <c r="E4" s="764"/>
      <c r="F4" s="694"/>
      <c r="G4" s="695"/>
      <c r="H4" s="1052" t="s">
        <v>22</v>
      </c>
      <c r="I4" s="1053"/>
      <c r="J4" s="1054"/>
      <c r="K4" s="765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48" t="s">
        <v>0</v>
      </c>
      <c r="B5" s="596"/>
      <c r="C5" s="265" t="s">
        <v>40</v>
      </c>
      <c r="D5" s="766" t="s">
        <v>41</v>
      </c>
      <c r="E5" s="265" t="s">
        <v>38</v>
      </c>
      <c r="F5" s="525" t="s">
        <v>26</v>
      </c>
      <c r="G5" s="265" t="s">
        <v>37</v>
      </c>
      <c r="H5" s="525" t="s">
        <v>27</v>
      </c>
      <c r="I5" s="515" t="s">
        <v>28</v>
      </c>
      <c r="J5" s="525" t="s">
        <v>29</v>
      </c>
      <c r="K5" s="767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538" t="s">
        <v>122</v>
      </c>
      <c r="Q5" s="538" t="s">
        <v>33</v>
      </c>
      <c r="R5" s="538" t="s">
        <v>34</v>
      </c>
      <c r="S5" s="538" t="s">
        <v>35</v>
      </c>
      <c r="T5" s="538" t="s">
        <v>36</v>
      </c>
      <c r="U5" s="538" t="s">
        <v>123</v>
      </c>
      <c r="V5" s="538" t="s">
        <v>124</v>
      </c>
      <c r="W5" s="538" t="s">
        <v>125</v>
      </c>
      <c r="X5" s="695" t="s">
        <v>126</v>
      </c>
    </row>
    <row r="6" spans="1:24" s="16" customFormat="1" ht="28.5" customHeight="1" x14ac:dyDescent="0.35">
      <c r="A6" s="147"/>
      <c r="B6" s="83"/>
      <c r="C6" s="597">
        <v>1</v>
      </c>
      <c r="D6" s="406" t="s">
        <v>19</v>
      </c>
      <c r="E6" s="702" t="s">
        <v>12</v>
      </c>
      <c r="F6" s="560">
        <v>20</v>
      </c>
      <c r="G6" s="768"/>
      <c r="H6" s="279">
        <v>4.6399999999999997</v>
      </c>
      <c r="I6" s="39">
        <v>5.9</v>
      </c>
      <c r="J6" s="40">
        <v>0</v>
      </c>
      <c r="K6" s="331">
        <v>72.8</v>
      </c>
      <c r="L6" s="300">
        <v>0.01</v>
      </c>
      <c r="M6" s="90">
        <v>0.06</v>
      </c>
      <c r="N6" s="90">
        <v>140</v>
      </c>
      <c r="O6" s="90">
        <v>0.06</v>
      </c>
      <c r="P6" s="91">
        <v>0.19</v>
      </c>
      <c r="Q6" s="300">
        <v>176</v>
      </c>
      <c r="R6" s="90">
        <v>100</v>
      </c>
      <c r="S6" s="90">
        <v>7</v>
      </c>
      <c r="T6" s="90">
        <v>0.2</v>
      </c>
      <c r="U6" s="90">
        <v>17.600000000000001</v>
      </c>
      <c r="V6" s="90">
        <v>0</v>
      </c>
      <c r="W6" s="90">
        <v>0</v>
      </c>
      <c r="X6" s="92">
        <v>0</v>
      </c>
    </row>
    <row r="7" spans="1:24" s="16" customFormat="1" ht="39" customHeight="1" x14ac:dyDescent="0.35">
      <c r="A7" s="111" t="s">
        <v>6</v>
      </c>
      <c r="B7" s="156"/>
      <c r="C7" s="592">
        <v>80</v>
      </c>
      <c r="D7" s="158" t="s">
        <v>10</v>
      </c>
      <c r="E7" s="336" t="s">
        <v>98</v>
      </c>
      <c r="F7" s="236">
        <v>90</v>
      </c>
      <c r="G7" s="106"/>
      <c r="H7" s="249">
        <v>14.84</v>
      </c>
      <c r="I7" s="15">
        <v>12.69</v>
      </c>
      <c r="J7" s="41">
        <v>4.46</v>
      </c>
      <c r="K7" s="269">
        <v>191.87</v>
      </c>
      <c r="L7" s="249">
        <v>0.06</v>
      </c>
      <c r="M7" s="17">
        <v>0.11</v>
      </c>
      <c r="N7" s="15">
        <v>1.48</v>
      </c>
      <c r="O7" s="15">
        <v>30</v>
      </c>
      <c r="P7" s="41">
        <v>0</v>
      </c>
      <c r="Q7" s="249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1"/>
      <c r="B8" s="156"/>
      <c r="C8" s="154">
        <v>65</v>
      </c>
      <c r="D8" s="337" t="s">
        <v>64</v>
      </c>
      <c r="E8" s="337" t="s">
        <v>54</v>
      </c>
      <c r="F8" s="141">
        <v>150</v>
      </c>
      <c r="G8" s="105"/>
      <c r="H8" s="250">
        <v>6.76</v>
      </c>
      <c r="I8" s="13">
        <v>3.93</v>
      </c>
      <c r="J8" s="43">
        <v>41.29</v>
      </c>
      <c r="K8" s="107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25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6"/>
      <c r="C9" s="592">
        <v>160</v>
      </c>
      <c r="D9" s="337" t="s">
        <v>63</v>
      </c>
      <c r="E9" s="686" t="s">
        <v>103</v>
      </c>
      <c r="F9" s="687">
        <v>200</v>
      </c>
      <c r="G9" s="105"/>
      <c r="H9" s="249">
        <v>0.06</v>
      </c>
      <c r="I9" s="15">
        <v>0</v>
      </c>
      <c r="J9" s="41">
        <v>19.25</v>
      </c>
      <c r="K9" s="269">
        <v>76.95</v>
      </c>
      <c r="L9" s="249">
        <v>0</v>
      </c>
      <c r="M9" s="17">
        <v>0</v>
      </c>
      <c r="N9" s="15">
        <v>48</v>
      </c>
      <c r="O9" s="15">
        <v>0</v>
      </c>
      <c r="P9" s="41">
        <v>0</v>
      </c>
      <c r="Q9" s="249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1"/>
      <c r="B10" s="156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1"/>
      <c r="B11" s="156"/>
      <c r="C11" s="153">
        <v>120</v>
      </c>
      <c r="D11" s="157" t="s">
        <v>15</v>
      </c>
      <c r="E11" s="157" t="s">
        <v>47</v>
      </c>
      <c r="F11" s="139">
        <v>20</v>
      </c>
      <c r="G11" s="135"/>
      <c r="H11" s="249">
        <v>1.32</v>
      </c>
      <c r="I11" s="15">
        <v>0.24</v>
      </c>
      <c r="J11" s="41">
        <v>8.0399999999999991</v>
      </c>
      <c r="K11" s="270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6"/>
      <c r="C12" s="592"/>
      <c r="D12" s="158"/>
      <c r="E12" s="319" t="s">
        <v>20</v>
      </c>
      <c r="F12" s="282">
        <f>F6+F7+F8+F9+F10+F11</f>
        <v>500</v>
      </c>
      <c r="G12" s="106"/>
      <c r="H12" s="288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38">
        <f t="shared" si="0"/>
        <v>655.7</v>
      </c>
      <c r="L12" s="288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88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0"/>
      <c r="B13" s="683"/>
      <c r="C13" s="281"/>
      <c r="D13" s="264"/>
      <c r="E13" s="357" t="s">
        <v>21</v>
      </c>
      <c r="F13" s="143"/>
      <c r="G13" s="216"/>
      <c r="H13" s="256"/>
      <c r="I13" s="160"/>
      <c r="J13" s="161"/>
      <c r="K13" s="339">
        <f>K12/23.5</f>
        <v>27.902127659574472</v>
      </c>
      <c r="L13" s="256"/>
      <c r="M13" s="217"/>
      <c r="N13" s="160"/>
      <c r="O13" s="160"/>
      <c r="P13" s="16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27" t="s">
        <v>7</v>
      </c>
      <c r="B14" s="127"/>
      <c r="C14" s="411">
        <v>25</v>
      </c>
      <c r="D14" s="285" t="s">
        <v>19</v>
      </c>
      <c r="E14" s="356" t="s">
        <v>50</v>
      </c>
      <c r="F14" s="372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71">
        <v>0.03</v>
      </c>
      <c r="M14" s="47">
        <v>0.05</v>
      </c>
      <c r="N14" s="37">
        <v>7.5</v>
      </c>
      <c r="O14" s="37">
        <v>0</v>
      </c>
      <c r="P14" s="230">
        <v>0</v>
      </c>
      <c r="Q14" s="271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72">
        <v>0.01</v>
      </c>
    </row>
    <row r="15" spans="1:24" s="16" customFormat="1" ht="39" customHeight="1" x14ac:dyDescent="0.35">
      <c r="A15" s="926"/>
      <c r="B15" s="156"/>
      <c r="C15" s="154">
        <v>37</v>
      </c>
      <c r="D15" s="157" t="s">
        <v>9</v>
      </c>
      <c r="E15" s="183" t="s">
        <v>56</v>
      </c>
      <c r="F15" s="193">
        <v>200</v>
      </c>
      <c r="G15" s="135"/>
      <c r="H15" s="250">
        <v>5.78</v>
      </c>
      <c r="I15" s="13">
        <v>5.5</v>
      </c>
      <c r="J15" s="43">
        <v>10.8</v>
      </c>
      <c r="K15" s="107">
        <v>115.7</v>
      </c>
      <c r="L15" s="250">
        <v>7.0000000000000007E-2</v>
      </c>
      <c r="M15" s="77">
        <v>7.0000000000000007E-2</v>
      </c>
      <c r="N15" s="13">
        <v>5.69</v>
      </c>
      <c r="O15" s="13">
        <v>110</v>
      </c>
      <c r="P15" s="43">
        <v>0</v>
      </c>
      <c r="Q15" s="250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3"/>
      <c r="B16" s="925"/>
      <c r="C16" s="154">
        <v>75</v>
      </c>
      <c r="D16" s="752" t="s">
        <v>10</v>
      </c>
      <c r="E16" s="686" t="s">
        <v>65</v>
      </c>
      <c r="F16" s="753">
        <v>90</v>
      </c>
      <c r="G16" s="141"/>
      <c r="H16" s="343">
        <v>12.86</v>
      </c>
      <c r="I16" s="29">
        <v>1.65</v>
      </c>
      <c r="J16" s="30">
        <v>4.9400000000000004</v>
      </c>
      <c r="K16" s="342">
        <v>84.8</v>
      </c>
      <c r="L16" s="343">
        <v>0.08</v>
      </c>
      <c r="M16" s="343">
        <v>0.09</v>
      </c>
      <c r="N16" s="29">
        <v>1.36</v>
      </c>
      <c r="O16" s="29">
        <v>170</v>
      </c>
      <c r="P16" s="30">
        <v>0.16</v>
      </c>
      <c r="Q16" s="345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89">
        <v>0.51</v>
      </c>
    </row>
    <row r="17" spans="1:24" s="16" customFormat="1" ht="39" customHeight="1" x14ac:dyDescent="0.35">
      <c r="A17" s="113"/>
      <c r="B17" s="925"/>
      <c r="C17" s="154">
        <v>53</v>
      </c>
      <c r="D17" s="752" t="s">
        <v>64</v>
      </c>
      <c r="E17" s="337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3"/>
      <c r="B18" s="925"/>
      <c r="C18" s="592">
        <v>104</v>
      </c>
      <c r="D18" s="337" t="s">
        <v>18</v>
      </c>
      <c r="E18" s="769" t="s">
        <v>153</v>
      </c>
      <c r="F18" s="687">
        <v>200</v>
      </c>
      <c r="G18" s="105"/>
      <c r="H18" s="249">
        <v>0</v>
      </c>
      <c r="I18" s="15">
        <v>0</v>
      </c>
      <c r="J18" s="41">
        <v>14.16</v>
      </c>
      <c r="K18" s="269">
        <v>55.48</v>
      </c>
      <c r="L18" s="249">
        <v>0.09</v>
      </c>
      <c r="M18" s="15">
        <v>0.1</v>
      </c>
      <c r="N18" s="15">
        <v>2.94</v>
      </c>
      <c r="O18" s="15">
        <v>80</v>
      </c>
      <c r="P18" s="18">
        <v>0.96</v>
      </c>
      <c r="Q18" s="249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3"/>
      <c r="B19" s="925"/>
      <c r="C19" s="155">
        <v>119</v>
      </c>
      <c r="D19" s="188" t="s">
        <v>14</v>
      </c>
      <c r="E19" s="157" t="s">
        <v>55</v>
      </c>
      <c r="F19" s="135">
        <v>45</v>
      </c>
      <c r="G19" s="139"/>
      <c r="H19" s="17">
        <v>3.42</v>
      </c>
      <c r="I19" s="15">
        <v>0.36</v>
      </c>
      <c r="J19" s="18">
        <v>22.14</v>
      </c>
      <c r="K19" s="200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49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3"/>
      <c r="B20" s="925"/>
      <c r="C20" s="153">
        <v>120</v>
      </c>
      <c r="D20" s="188" t="s">
        <v>15</v>
      </c>
      <c r="E20" s="157" t="s">
        <v>47</v>
      </c>
      <c r="F20" s="139">
        <v>40</v>
      </c>
      <c r="G20" s="276"/>
      <c r="H20" s="249">
        <v>2.64</v>
      </c>
      <c r="I20" s="15">
        <v>0.48</v>
      </c>
      <c r="J20" s="41">
        <v>16.079999999999998</v>
      </c>
      <c r="K20" s="207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49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3"/>
      <c r="B21" s="925"/>
      <c r="C21" s="847"/>
      <c r="D21" s="704"/>
      <c r="E21" s="319" t="s">
        <v>20</v>
      </c>
      <c r="F21" s="324">
        <f>SUM(F14:F20)</f>
        <v>875</v>
      </c>
      <c r="G21" s="139"/>
      <c r="H21" s="24">
        <f t="shared" ref="H21:J21" si="1">SUM(H14:H20)</f>
        <v>28.64</v>
      </c>
      <c r="I21" s="14">
        <f t="shared" si="1"/>
        <v>13.35</v>
      </c>
      <c r="J21" s="131">
        <f t="shared" si="1"/>
        <v>117.5</v>
      </c>
      <c r="K21" s="323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1">
        <f t="shared" si="2"/>
        <v>1.21</v>
      </c>
      <c r="Q21" s="208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5"/>
      <c r="B22" s="371"/>
      <c r="C22" s="848"/>
      <c r="D22" s="707"/>
      <c r="E22" s="357" t="s">
        <v>21</v>
      </c>
      <c r="F22" s="707"/>
      <c r="G22" s="705"/>
      <c r="H22" s="712"/>
      <c r="I22" s="713"/>
      <c r="J22" s="770"/>
      <c r="K22" s="616">
        <f>K21/23.5</f>
        <v>29.911489361702131</v>
      </c>
      <c r="L22" s="712"/>
      <c r="M22" s="712"/>
      <c r="N22" s="713"/>
      <c r="O22" s="713"/>
      <c r="P22" s="770"/>
      <c r="Q22" s="711"/>
      <c r="R22" s="713"/>
      <c r="S22" s="713"/>
      <c r="T22" s="713"/>
      <c r="U22" s="713"/>
      <c r="V22" s="713"/>
      <c r="W22" s="713"/>
      <c r="X22" s="714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43" t="s">
        <v>39</v>
      </c>
      <c r="D4" s="771"/>
      <c r="E4" s="764"/>
      <c r="F4" s="695"/>
      <c r="G4" s="694"/>
      <c r="H4" s="801" t="s">
        <v>22</v>
      </c>
      <c r="I4" s="700"/>
      <c r="J4" s="851"/>
      <c r="K4" s="700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47" s="16" customFormat="1" ht="28.5" customHeight="1" thickBot="1" x14ac:dyDescent="0.4">
      <c r="A5" s="148" t="s">
        <v>0</v>
      </c>
      <c r="B5" s="125"/>
      <c r="C5" s="829" t="s">
        <v>40</v>
      </c>
      <c r="D5" s="746" t="s">
        <v>41</v>
      </c>
      <c r="E5" s="110" t="s">
        <v>38</v>
      </c>
      <c r="F5" s="110" t="s">
        <v>26</v>
      </c>
      <c r="G5" s="104" t="s">
        <v>37</v>
      </c>
      <c r="H5" s="515" t="s">
        <v>27</v>
      </c>
      <c r="I5" s="515" t="s">
        <v>28</v>
      </c>
      <c r="J5" s="515" t="s">
        <v>29</v>
      </c>
      <c r="K5" s="701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47" s="16" customFormat="1" ht="19.5" customHeight="1" x14ac:dyDescent="0.35">
      <c r="A6" s="151" t="s">
        <v>6</v>
      </c>
      <c r="B6" s="1018"/>
      <c r="C6" s="135">
        <v>24</v>
      </c>
      <c r="D6" s="768" t="s">
        <v>19</v>
      </c>
      <c r="E6" s="406" t="s">
        <v>118</v>
      </c>
      <c r="F6" s="313">
        <v>150</v>
      </c>
      <c r="G6" s="406"/>
      <c r="H6" s="38">
        <v>0.6</v>
      </c>
      <c r="I6" s="39">
        <v>0.6</v>
      </c>
      <c r="J6" s="40">
        <v>14.7</v>
      </c>
      <c r="K6" s="344">
        <v>70.5</v>
      </c>
      <c r="L6" s="279">
        <v>0.05</v>
      </c>
      <c r="M6" s="38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752" t="s">
        <v>62</v>
      </c>
      <c r="E7" s="686" t="s">
        <v>57</v>
      </c>
      <c r="F7" s="753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9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1019" t="s">
        <v>74</v>
      </c>
      <c r="C8" s="526">
        <v>161</v>
      </c>
      <c r="D8" s="184" t="s">
        <v>63</v>
      </c>
      <c r="E8" s="168" t="s">
        <v>194</v>
      </c>
      <c r="F8" s="173">
        <v>200</v>
      </c>
      <c r="G8" s="540"/>
      <c r="H8" s="61">
        <v>6.28</v>
      </c>
      <c r="I8" s="62">
        <v>4.75</v>
      </c>
      <c r="J8" s="63">
        <v>19.59</v>
      </c>
      <c r="K8" s="522">
        <v>130.79</v>
      </c>
      <c r="L8" s="320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0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1020" t="s">
        <v>76</v>
      </c>
      <c r="C9" s="618">
        <v>116</v>
      </c>
      <c r="D9" s="185" t="s">
        <v>63</v>
      </c>
      <c r="E9" s="170" t="s">
        <v>93</v>
      </c>
      <c r="F9" s="174">
        <v>200</v>
      </c>
      <c r="G9" s="468"/>
      <c r="H9" s="938">
        <v>3.28</v>
      </c>
      <c r="I9" s="67">
        <v>2.56</v>
      </c>
      <c r="J9" s="116">
        <v>11.81</v>
      </c>
      <c r="K9" s="939">
        <v>83.43</v>
      </c>
      <c r="L9" s="251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1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1021"/>
      <c r="C10" s="155">
        <v>121</v>
      </c>
      <c r="D10" s="188" t="s">
        <v>14</v>
      </c>
      <c r="E10" s="227" t="s">
        <v>51</v>
      </c>
      <c r="F10" s="753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9">
        <v>0.04</v>
      </c>
      <c r="M10" s="15">
        <v>0.01</v>
      </c>
      <c r="N10" s="15">
        <v>0</v>
      </c>
      <c r="O10" s="15">
        <v>0</v>
      </c>
      <c r="P10" s="41">
        <v>0</v>
      </c>
      <c r="Q10" s="249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1019" t="s">
        <v>74</v>
      </c>
      <c r="C11" s="941"/>
      <c r="D11" s="726"/>
      <c r="E11" s="317" t="s">
        <v>20</v>
      </c>
      <c r="F11" s="1022">
        <f>F6+F7+F8+F10</f>
        <v>540</v>
      </c>
      <c r="G11" s="1023"/>
      <c r="H11" s="1024">
        <f t="shared" ref="H11:X11" si="0">H6+H7+H8+H10</f>
        <v>25.470000000000002</v>
      </c>
      <c r="I11" s="1025">
        <f t="shared" si="0"/>
        <v>22.96</v>
      </c>
      <c r="J11" s="1026">
        <f t="shared" si="0"/>
        <v>57</v>
      </c>
      <c r="K11" s="1023">
        <f t="shared" si="0"/>
        <v>528.44999999999993</v>
      </c>
      <c r="L11" s="1027">
        <f t="shared" si="0"/>
        <v>0.22</v>
      </c>
      <c r="M11" s="1025">
        <f t="shared" si="0"/>
        <v>0.77</v>
      </c>
      <c r="N11" s="1025">
        <f t="shared" si="0"/>
        <v>16.32</v>
      </c>
      <c r="O11" s="1025">
        <f t="shared" si="0"/>
        <v>240</v>
      </c>
      <c r="P11" s="1026">
        <f t="shared" si="0"/>
        <v>2.83</v>
      </c>
      <c r="Q11" s="1027">
        <f t="shared" si="0"/>
        <v>361.89</v>
      </c>
      <c r="R11" s="1025">
        <f t="shared" si="0"/>
        <v>444.3</v>
      </c>
      <c r="S11" s="1025">
        <f t="shared" si="0"/>
        <v>62.38</v>
      </c>
      <c r="T11" s="1025">
        <f t="shared" si="0"/>
        <v>6.65</v>
      </c>
      <c r="U11" s="1025">
        <f t="shared" si="0"/>
        <v>903.78</v>
      </c>
      <c r="V11" s="1025">
        <f t="shared" si="0"/>
        <v>2.3629999999999998E-2</v>
      </c>
      <c r="W11" s="1025">
        <f t="shared" si="0"/>
        <v>3.6700000000000003E-2</v>
      </c>
      <c r="X11" s="1026">
        <f t="shared" si="0"/>
        <v>0.06</v>
      </c>
    </row>
    <row r="12" spans="1:47" s="16" customFormat="1" ht="26.25" customHeight="1" x14ac:dyDescent="0.35">
      <c r="A12" s="111"/>
      <c r="B12" s="1020" t="s">
        <v>76</v>
      </c>
      <c r="C12" s="940"/>
      <c r="D12" s="545"/>
      <c r="E12" s="318" t="s">
        <v>20</v>
      </c>
      <c r="F12" s="1028">
        <f>F6+F7+F9+F10</f>
        <v>540</v>
      </c>
      <c r="G12" s="1029"/>
      <c r="H12" s="1030">
        <f t="shared" ref="H12:X12" si="1">H6+H7+H9+H10</f>
        <v>22.470000000000002</v>
      </c>
      <c r="I12" s="1031">
        <f t="shared" si="1"/>
        <v>20.77</v>
      </c>
      <c r="J12" s="1032">
        <f t="shared" si="1"/>
        <v>49.22</v>
      </c>
      <c r="K12" s="1029">
        <f t="shared" si="1"/>
        <v>481.09000000000003</v>
      </c>
      <c r="L12" s="1033">
        <f t="shared" si="1"/>
        <v>0.2</v>
      </c>
      <c r="M12" s="1031">
        <f t="shared" si="1"/>
        <v>0.66</v>
      </c>
      <c r="N12" s="1031">
        <f t="shared" si="1"/>
        <v>15.75</v>
      </c>
      <c r="O12" s="1031">
        <f t="shared" si="1"/>
        <v>220</v>
      </c>
      <c r="P12" s="1032">
        <f t="shared" si="1"/>
        <v>2.78</v>
      </c>
      <c r="Q12" s="1033">
        <f t="shared" si="1"/>
        <v>262.42</v>
      </c>
      <c r="R12" s="1031">
        <f t="shared" si="1"/>
        <v>443.65</v>
      </c>
      <c r="S12" s="1031">
        <f t="shared" si="1"/>
        <v>104.44000000000001</v>
      </c>
      <c r="T12" s="1031">
        <f t="shared" si="1"/>
        <v>9.41</v>
      </c>
      <c r="U12" s="1031">
        <f t="shared" si="1"/>
        <v>770.28</v>
      </c>
      <c r="V12" s="1031">
        <f t="shared" si="1"/>
        <v>1.4999999999999999E-2</v>
      </c>
      <c r="W12" s="1031">
        <f t="shared" si="1"/>
        <v>3.5000000000000003E-2</v>
      </c>
      <c r="X12" s="1032">
        <f t="shared" si="1"/>
        <v>0.04</v>
      </c>
    </row>
    <row r="13" spans="1:47" s="16" customFormat="1" ht="23.25" customHeight="1" x14ac:dyDescent="0.35">
      <c r="A13" s="111"/>
      <c r="B13" s="1019" t="s">
        <v>74</v>
      </c>
      <c r="C13" s="941"/>
      <c r="D13" s="726"/>
      <c r="E13" s="317" t="s">
        <v>21</v>
      </c>
      <c r="F13" s="727"/>
      <c r="G13" s="191"/>
      <c r="H13" s="61"/>
      <c r="I13" s="62"/>
      <c r="J13" s="63"/>
      <c r="K13" s="1034"/>
      <c r="L13" s="320"/>
      <c r="M13" s="62"/>
      <c r="N13" s="62"/>
      <c r="O13" s="62"/>
      <c r="P13" s="63"/>
      <c r="Q13" s="320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1020" t="s">
        <v>76</v>
      </c>
      <c r="C14" s="532"/>
      <c r="D14" s="724"/>
      <c r="E14" s="590" t="s">
        <v>21</v>
      </c>
      <c r="F14" s="175"/>
      <c r="G14" s="194"/>
      <c r="H14" s="633"/>
      <c r="I14" s="171"/>
      <c r="J14" s="172"/>
      <c r="K14" s="632"/>
      <c r="L14" s="322"/>
      <c r="M14" s="171"/>
      <c r="N14" s="171"/>
      <c r="O14" s="171"/>
      <c r="P14" s="172"/>
      <c r="Q14" s="322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942"/>
      <c r="D15" s="943"/>
      <c r="E15" s="944" t="s">
        <v>21</v>
      </c>
      <c r="F15" s="945"/>
      <c r="G15" s="946"/>
      <c r="H15" s="947"/>
      <c r="I15" s="948"/>
      <c r="J15" s="949"/>
      <c r="K15" s="950">
        <f>K14/23.5</f>
        <v>0</v>
      </c>
      <c r="L15" s="947"/>
      <c r="M15" s="948"/>
      <c r="N15" s="948"/>
      <c r="O15" s="948"/>
      <c r="P15" s="949"/>
      <c r="Q15" s="951"/>
      <c r="R15" s="948"/>
      <c r="S15" s="948"/>
      <c r="T15" s="948"/>
      <c r="U15" s="948"/>
      <c r="V15" s="948"/>
      <c r="W15" s="948"/>
      <c r="X15" s="95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7</v>
      </c>
      <c r="B16" s="850"/>
      <c r="C16" s="162">
        <v>132</v>
      </c>
      <c r="D16" s="774" t="s">
        <v>19</v>
      </c>
      <c r="E16" s="750" t="s">
        <v>136</v>
      </c>
      <c r="F16" s="775">
        <v>60</v>
      </c>
      <c r="G16" s="298"/>
      <c r="H16" s="279">
        <v>0.75</v>
      </c>
      <c r="I16" s="39">
        <v>5.08</v>
      </c>
      <c r="J16" s="40">
        <v>4.9800000000000004</v>
      </c>
      <c r="K16" s="331">
        <v>68.55</v>
      </c>
      <c r="L16" s="353">
        <v>0.01</v>
      </c>
      <c r="M16" s="355">
        <v>0.02</v>
      </c>
      <c r="N16" s="49">
        <v>3</v>
      </c>
      <c r="O16" s="49">
        <v>0</v>
      </c>
      <c r="P16" s="50">
        <v>0</v>
      </c>
      <c r="Q16" s="355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7" t="s">
        <v>9</v>
      </c>
      <c r="E17" s="686" t="s">
        <v>68</v>
      </c>
      <c r="F17" s="687">
        <v>200</v>
      </c>
      <c r="G17" s="105"/>
      <c r="H17" s="250">
        <v>6.03</v>
      </c>
      <c r="I17" s="13">
        <v>6.38</v>
      </c>
      <c r="J17" s="43">
        <v>11.17</v>
      </c>
      <c r="K17" s="107">
        <v>126.47</v>
      </c>
      <c r="L17" s="250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7" t="s">
        <v>10</v>
      </c>
      <c r="E18" s="686" t="s">
        <v>161</v>
      </c>
      <c r="F18" s="687">
        <v>90</v>
      </c>
      <c r="G18" s="105"/>
      <c r="H18" s="250">
        <v>18.489999999999998</v>
      </c>
      <c r="I18" s="13">
        <v>18.54</v>
      </c>
      <c r="J18" s="43">
        <v>3.59</v>
      </c>
      <c r="K18" s="107">
        <v>256</v>
      </c>
      <c r="L18" s="250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92">
        <v>51</v>
      </c>
      <c r="D19" s="214" t="s">
        <v>64</v>
      </c>
      <c r="E19" s="158" t="s">
        <v>141</v>
      </c>
      <c r="F19" s="592">
        <v>150</v>
      </c>
      <c r="G19" s="177"/>
      <c r="H19" s="972">
        <v>3.33</v>
      </c>
      <c r="I19" s="973">
        <v>3.81</v>
      </c>
      <c r="J19" s="974">
        <v>26.04</v>
      </c>
      <c r="K19" s="975">
        <v>151.12</v>
      </c>
      <c r="L19" s="249">
        <v>0.15</v>
      </c>
      <c r="M19" s="15">
        <v>0.1</v>
      </c>
      <c r="N19" s="15">
        <v>14.03</v>
      </c>
      <c r="O19" s="15">
        <v>20</v>
      </c>
      <c r="P19" s="18">
        <v>0.06</v>
      </c>
      <c r="Q19" s="249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7" t="s">
        <v>18</v>
      </c>
      <c r="E20" s="686" t="s">
        <v>69</v>
      </c>
      <c r="F20" s="687">
        <v>200</v>
      </c>
      <c r="G20" s="105"/>
      <c r="H20" s="249">
        <v>0.64</v>
      </c>
      <c r="I20" s="15">
        <v>0.25</v>
      </c>
      <c r="J20" s="41">
        <v>16.059999999999999</v>
      </c>
      <c r="K20" s="269">
        <v>79.849999999999994</v>
      </c>
      <c r="L20" s="249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14</v>
      </c>
      <c r="E21" s="157" t="s">
        <v>55</v>
      </c>
      <c r="F21" s="193">
        <v>20</v>
      </c>
      <c r="G21" s="135"/>
      <c r="H21" s="249">
        <v>1.52</v>
      </c>
      <c r="I21" s="15">
        <v>0.16</v>
      </c>
      <c r="J21" s="41">
        <v>9.84</v>
      </c>
      <c r="K21" s="269">
        <v>47</v>
      </c>
      <c r="L21" s="249">
        <v>0.02</v>
      </c>
      <c r="M21" s="15">
        <v>0.01</v>
      </c>
      <c r="N21" s="15">
        <v>0</v>
      </c>
      <c r="O21" s="15">
        <v>0</v>
      </c>
      <c r="P21" s="18">
        <v>0</v>
      </c>
      <c r="Q21" s="249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15</v>
      </c>
      <c r="E22" s="157" t="s">
        <v>47</v>
      </c>
      <c r="F22" s="139">
        <v>20</v>
      </c>
      <c r="G22" s="188"/>
      <c r="H22" s="249">
        <v>1.32</v>
      </c>
      <c r="I22" s="15">
        <v>0.24</v>
      </c>
      <c r="J22" s="41">
        <v>8.0399999999999991</v>
      </c>
      <c r="K22" s="270">
        <v>39.6</v>
      </c>
      <c r="L22" s="288">
        <v>0.03</v>
      </c>
      <c r="M22" s="19">
        <v>0.02</v>
      </c>
      <c r="N22" s="20">
        <v>0</v>
      </c>
      <c r="O22" s="20">
        <v>0</v>
      </c>
      <c r="P22" s="46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5"/>
      <c r="D23" s="157"/>
      <c r="E23" s="319" t="s">
        <v>20</v>
      </c>
      <c r="F23" s="326">
        <f>SUM(F16:F22)</f>
        <v>740</v>
      </c>
      <c r="G23" s="135"/>
      <c r="H23" s="208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3">
        <f>SUM(K16:K22)</f>
        <v>768.59</v>
      </c>
      <c r="L23" s="208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43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5"/>
      <c r="B24" s="312"/>
      <c r="C24" s="335"/>
      <c r="D24" s="748"/>
      <c r="E24" s="357" t="s">
        <v>21</v>
      </c>
      <c r="F24" s="705"/>
      <c r="G24" s="707"/>
      <c r="H24" s="711"/>
      <c r="I24" s="713"/>
      <c r="J24" s="714"/>
      <c r="K24" s="334">
        <f>K23/23.5</f>
        <v>32.705957446808512</v>
      </c>
      <c r="L24" s="711"/>
      <c r="M24" s="712"/>
      <c r="N24" s="713"/>
      <c r="O24" s="713"/>
      <c r="P24" s="714"/>
      <c r="Q24" s="712"/>
      <c r="R24" s="713"/>
      <c r="S24" s="776"/>
      <c r="T24" s="713"/>
      <c r="U24" s="713"/>
      <c r="V24" s="713"/>
      <c r="W24" s="776"/>
      <c r="X24" s="777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94" t="s">
        <v>39</v>
      </c>
      <c r="D4" s="325"/>
      <c r="E4" s="745"/>
      <c r="F4" s="695"/>
      <c r="G4" s="694"/>
      <c r="H4" s="801" t="s">
        <v>22</v>
      </c>
      <c r="I4" s="700"/>
      <c r="J4" s="851"/>
      <c r="K4" s="700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148" t="s">
        <v>0</v>
      </c>
      <c r="B5" s="125"/>
      <c r="C5" s="104" t="s">
        <v>40</v>
      </c>
      <c r="D5" s="852" t="s">
        <v>41</v>
      </c>
      <c r="E5" s="104" t="s">
        <v>38</v>
      </c>
      <c r="F5" s="110" t="s">
        <v>26</v>
      </c>
      <c r="G5" s="104" t="s">
        <v>37</v>
      </c>
      <c r="H5" s="515" t="s">
        <v>27</v>
      </c>
      <c r="I5" s="515" t="s">
        <v>28</v>
      </c>
      <c r="J5" s="515" t="s">
        <v>29</v>
      </c>
      <c r="K5" s="701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538" t="s">
        <v>122</v>
      </c>
      <c r="Q5" s="538" t="s">
        <v>33</v>
      </c>
      <c r="R5" s="538" t="s">
        <v>34</v>
      </c>
      <c r="S5" s="538" t="s">
        <v>35</v>
      </c>
      <c r="T5" s="538" t="s">
        <v>36</v>
      </c>
      <c r="U5" s="538" t="s">
        <v>123</v>
      </c>
      <c r="V5" s="538" t="s">
        <v>124</v>
      </c>
      <c r="W5" s="538" t="s">
        <v>125</v>
      </c>
      <c r="X5" s="515" t="s">
        <v>126</v>
      </c>
    </row>
    <row r="6" spans="1:24" s="16" customFormat="1" ht="19.5" customHeight="1" x14ac:dyDescent="0.35">
      <c r="A6" s="151" t="s">
        <v>6</v>
      </c>
      <c r="B6" s="477"/>
      <c r="C6" s="478">
        <v>1</v>
      </c>
      <c r="D6" s="778" t="s">
        <v>19</v>
      </c>
      <c r="E6" s="725" t="s">
        <v>12</v>
      </c>
      <c r="F6" s="162">
        <v>15</v>
      </c>
      <c r="G6" s="479"/>
      <c r="H6" s="353">
        <v>3.48</v>
      </c>
      <c r="I6" s="49">
        <v>4.43</v>
      </c>
      <c r="J6" s="50">
        <v>0</v>
      </c>
      <c r="K6" s="480">
        <v>54.6</v>
      </c>
      <c r="L6" s="279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19</v>
      </c>
      <c r="E7" s="299" t="s">
        <v>179</v>
      </c>
      <c r="F7" s="140">
        <v>10</v>
      </c>
      <c r="G7" s="220"/>
      <c r="H7" s="288">
        <v>0.08</v>
      </c>
      <c r="I7" s="20">
        <v>7.25</v>
      </c>
      <c r="J7" s="46">
        <v>0.13</v>
      </c>
      <c r="K7" s="434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62</v>
      </c>
      <c r="E8" s="299" t="s">
        <v>189</v>
      </c>
      <c r="F8" s="236">
        <v>205</v>
      </c>
      <c r="G8" s="106"/>
      <c r="H8" s="288">
        <v>6.23</v>
      </c>
      <c r="I8" s="20">
        <v>7.14</v>
      </c>
      <c r="J8" s="46">
        <v>31.66</v>
      </c>
      <c r="K8" s="685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46</v>
      </c>
      <c r="E9" s="676" t="s">
        <v>52</v>
      </c>
      <c r="F9" s="295">
        <v>200</v>
      </c>
      <c r="G9" s="178"/>
      <c r="H9" s="249">
        <v>0</v>
      </c>
      <c r="I9" s="15">
        <v>0</v>
      </c>
      <c r="J9" s="41">
        <v>7.27</v>
      </c>
      <c r="K9" s="269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165</v>
      </c>
      <c r="D10" s="157" t="s">
        <v>18</v>
      </c>
      <c r="E10" s="676" t="s">
        <v>167</v>
      </c>
      <c r="F10" s="295">
        <v>200</v>
      </c>
      <c r="G10" s="178"/>
      <c r="H10" s="249">
        <v>8.25</v>
      </c>
      <c r="I10" s="15">
        <v>6.25</v>
      </c>
      <c r="J10" s="41">
        <v>22</v>
      </c>
      <c r="K10" s="269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94">
        <v>121</v>
      </c>
      <c r="D11" s="158" t="s">
        <v>14</v>
      </c>
      <c r="E11" s="676" t="s">
        <v>51</v>
      </c>
      <c r="F11" s="295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10" t="s">
        <v>20</v>
      </c>
      <c r="F12" s="282">
        <f>SUM(F6:F11)</f>
        <v>660</v>
      </c>
      <c r="G12" s="284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60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0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4"/>
      <c r="E13" s="310" t="s">
        <v>21</v>
      </c>
      <c r="F13" s="140"/>
      <c r="G13" s="106"/>
      <c r="H13" s="256"/>
      <c r="I13" s="160"/>
      <c r="J13" s="161"/>
      <c r="K13" s="482">
        <f>K12/23.5</f>
        <v>26.322553191489362</v>
      </c>
      <c r="L13" s="256"/>
      <c r="M13" s="620"/>
      <c r="N13" s="620"/>
      <c r="O13" s="620"/>
      <c r="P13" s="670"/>
      <c r="Q13" s="622"/>
      <c r="R13" s="620"/>
      <c r="S13" s="623"/>
      <c r="T13" s="620"/>
      <c r="U13" s="620"/>
      <c r="V13" s="620"/>
      <c r="W13" s="620"/>
      <c r="X13" s="621"/>
    </row>
    <row r="14" spans="1:24" s="16" customFormat="1" ht="33.75" customHeight="1" x14ac:dyDescent="0.35">
      <c r="A14" s="151" t="s">
        <v>7</v>
      </c>
      <c r="B14" s="127"/>
      <c r="C14" s="162">
        <v>25</v>
      </c>
      <c r="D14" s="285" t="s">
        <v>19</v>
      </c>
      <c r="E14" s="356" t="s">
        <v>50</v>
      </c>
      <c r="F14" s="372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71">
        <v>0.03</v>
      </c>
      <c r="M14" s="47">
        <v>0.05</v>
      </c>
      <c r="N14" s="37">
        <v>7.5</v>
      </c>
      <c r="O14" s="37">
        <v>0</v>
      </c>
      <c r="P14" s="230">
        <v>0</v>
      </c>
      <c r="Q14" s="271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72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7" t="s">
        <v>9</v>
      </c>
      <c r="E15" s="769" t="s">
        <v>71</v>
      </c>
      <c r="F15" s="687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7" t="s">
        <v>10</v>
      </c>
      <c r="E16" s="769" t="s">
        <v>91</v>
      </c>
      <c r="F16" s="687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95">
        <v>0.06</v>
      </c>
      <c r="M16" s="96">
        <v>0.13</v>
      </c>
      <c r="N16" s="97">
        <v>1.06</v>
      </c>
      <c r="O16" s="97">
        <v>0</v>
      </c>
      <c r="P16" s="98">
        <v>0</v>
      </c>
      <c r="Q16" s="395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52" t="s">
        <v>64</v>
      </c>
      <c r="E17" s="337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18</v>
      </c>
      <c r="E18" s="227" t="s">
        <v>133</v>
      </c>
      <c r="F18" s="139">
        <v>200</v>
      </c>
      <c r="G18" s="704"/>
      <c r="H18" s="249">
        <v>0.25</v>
      </c>
      <c r="I18" s="15">
        <v>0</v>
      </c>
      <c r="J18" s="41">
        <v>12.73</v>
      </c>
      <c r="K18" s="200">
        <v>51.3</v>
      </c>
      <c r="L18" s="288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8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14</v>
      </c>
      <c r="E19" s="188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15</v>
      </c>
      <c r="E20" s="188" t="s">
        <v>47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6">
        <v>39.6</v>
      </c>
      <c r="L20" s="288">
        <v>0.03</v>
      </c>
      <c r="M20" s="19">
        <v>0.02</v>
      </c>
      <c r="N20" s="20">
        <v>0</v>
      </c>
      <c r="O20" s="20">
        <v>0</v>
      </c>
      <c r="P20" s="46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6"/>
      <c r="D21" s="703"/>
      <c r="E21" s="310" t="s">
        <v>20</v>
      </c>
      <c r="F21" s="326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3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5"/>
      <c r="B22" s="312"/>
      <c r="C22" s="314"/>
      <c r="D22" s="705"/>
      <c r="E22" s="706" t="s">
        <v>21</v>
      </c>
      <c r="F22" s="705"/>
      <c r="G22" s="707"/>
      <c r="H22" s="711"/>
      <c r="I22" s="713"/>
      <c r="J22" s="714"/>
      <c r="K22" s="334">
        <f>K21/23.5</f>
        <v>33.500425531914892</v>
      </c>
      <c r="L22" s="711"/>
      <c r="M22" s="712"/>
      <c r="N22" s="713"/>
      <c r="O22" s="713"/>
      <c r="P22" s="770"/>
      <c r="Q22" s="711"/>
      <c r="R22" s="713"/>
      <c r="S22" s="713"/>
      <c r="T22" s="713"/>
      <c r="U22" s="713"/>
      <c r="V22" s="713"/>
      <c r="W22" s="713"/>
      <c r="X22" s="714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90"/>
      <c r="C24" s="290"/>
      <c r="D24" s="291"/>
      <c r="E24" s="292"/>
      <c r="F24" s="293"/>
      <c r="G24" s="291"/>
      <c r="H24" s="291"/>
      <c r="I24" s="291"/>
      <c r="J24" s="29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0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11"/>
      <c r="C4" s="695" t="s">
        <v>39</v>
      </c>
      <c r="D4" s="763"/>
      <c r="E4" s="764"/>
      <c r="F4" s="694"/>
      <c r="G4" s="695"/>
      <c r="H4" s="700" t="s">
        <v>22</v>
      </c>
      <c r="I4" s="700"/>
      <c r="J4" s="700"/>
      <c r="K4" s="765" t="s">
        <v>23</v>
      </c>
      <c r="L4" s="1035" t="s">
        <v>24</v>
      </c>
      <c r="M4" s="1036"/>
      <c r="N4" s="1037"/>
      <c r="O4" s="1037"/>
      <c r="P4" s="1037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48" t="s">
        <v>0</v>
      </c>
      <c r="B5" s="912"/>
      <c r="C5" s="110" t="s">
        <v>40</v>
      </c>
      <c r="D5" s="412" t="s">
        <v>41</v>
      </c>
      <c r="E5" s="110" t="s">
        <v>38</v>
      </c>
      <c r="F5" s="104" t="s">
        <v>26</v>
      </c>
      <c r="G5" s="110" t="s">
        <v>37</v>
      </c>
      <c r="H5" s="515" t="s">
        <v>27</v>
      </c>
      <c r="I5" s="515" t="s">
        <v>28</v>
      </c>
      <c r="J5" s="515" t="s">
        <v>29</v>
      </c>
      <c r="K5" s="779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693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26.5" customHeight="1" x14ac:dyDescent="0.35">
      <c r="A6" s="151" t="s">
        <v>6</v>
      </c>
      <c r="B6" s="144"/>
      <c r="C6" s="597">
        <v>24</v>
      </c>
      <c r="D6" s="702" t="s">
        <v>19</v>
      </c>
      <c r="E6" s="406" t="s">
        <v>114</v>
      </c>
      <c r="F6" s="144">
        <v>150</v>
      </c>
      <c r="G6" s="327"/>
      <c r="H6" s="279">
        <v>0.6</v>
      </c>
      <c r="I6" s="39">
        <v>0.6</v>
      </c>
      <c r="J6" s="40">
        <v>14.7</v>
      </c>
      <c r="K6" s="331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80"/>
      <c r="B7" s="157"/>
      <c r="C7" s="153">
        <v>321</v>
      </c>
      <c r="D7" s="188" t="s">
        <v>10</v>
      </c>
      <c r="E7" s="227" t="s">
        <v>178</v>
      </c>
      <c r="F7" s="295">
        <v>90</v>
      </c>
      <c r="G7" s="157"/>
      <c r="H7" s="249">
        <v>19.78</v>
      </c>
      <c r="I7" s="15">
        <v>24.51</v>
      </c>
      <c r="J7" s="41">
        <v>2.52</v>
      </c>
      <c r="K7" s="270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80"/>
      <c r="B8" s="139"/>
      <c r="C8" s="106">
        <v>253</v>
      </c>
      <c r="D8" s="158" t="s">
        <v>64</v>
      </c>
      <c r="E8" s="377" t="s">
        <v>119</v>
      </c>
      <c r="F8" s="716">
        <v>150</v>
      </c>
      <c r="G8" s="177"/>
      <c r="H8" s="260">
        <v>4.3</v>
      </c>
      <c r="I8" s="81">
        <v>4.24</v>
      </c>
      <c r="J8" s="218">
        <v>18.77</v>
      </c>
      <c r="K8" s="394">
        <v>129.54</v>
      </c>
      <c r="L8" s="260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80"/>
      <c r="B9" s="140"/>
      <c r="C9" s="592">
        <v>95</v>
      </c>
      <c r="D9" s="752" t="s">
        <v>18</v>
      </c>
      <c r="E9" s="686" t="s">
        <v>154</v>
      </c>
      <c r="F9" s="753">
        <v>200</v>
      </c>
      <c r="G9" s="176"/>
      <c r="H9" s="249">
        <v>0</v>
      </c>
      <c r="I9" s="15">
        <v>0</v>
      </c>
      <c r="J9" s="41">
        <v>20.170000000000002</v>
      </c>
      <c r="K9" s="269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80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80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7"/>
      <c r="H11" s="249">
        <v>1.32</v>
      </c>
      <c r="I11" s="15">
        <v>0.24</v>
      </c>
      <c r="J11" s="41">
        <v>8.0399999999999991</v>
      </c>
      <c r="K11" s="270">
        <v>39.6</v>
      </c>
      <c r="L11" s="288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80"/>
      <c r="B12" s="141"/>
      <c r="C12" s="154"/>
      <c r="D12" s="752"/>
      <c r="E12" s="927" t="s">
        <v>20</v>
      </c>
      <c r="F12" s="928">
        <f>F6+F7+F8+F9+F10+F11</f>
        <v>630</v>
      </c>
      <c r="G12" s="929"/>
      <c r="H12" s="930">
        <f t="shared" ref="H12:X12" si="0">H6+H7+H8+H9+H10+H11</f>
        <v>27.520000000000003</v>
      </c>
      <c r="I12" s="931">
        <f t="shared" si="0"/>
        <v>29.75</v>
      </c>
      <c r="J12" s="932">
        <f t="shared" si="0"/>
        <v>74.039999999999992</v>
      </c>
      <c r="K12" s="933">
        <f t="shared" si="0"/>
        <v>680.21999999999991</v>
      </c>
      <c r="L12" s="930">
        <f t="shared" si="0"/>
        <v>0.37</v>
      </c>
      <c r="M12" s="931">
        <f t="shared" si="0"/>
        <v>0.43000000000000005</v>
      </c>
      <c r="N12" s="931">
        <f t="shared" si="0"/>
        <v>19.100000000000001</v>
      </c>
      <c r="O12" s="931">
        <f t="shared" si="0"/>
        <v>170</v>
      </c>
      <c r="P12" s="932">
        <f t="shared" si="0"/>
        <v>1.31</v>
      </c>
      <c r="Q12" s="934">
        <f t="shared" si="0"/>
        <v>244.22</v>
      </c>
      <c r="R12" s="931">
        <f t="shared" si="0"/>
        <v>434.35</v>
      </c>
      <c r="S12" s="931">
        <f t="shared" si="0"/>
        <v>112.27</v>
      </c>
      <c r="T12" s="931">
        <f t="shared" si="0"/>
        <v>7.589999999999999</v>
      </c>
      <c r="U12" s="931">
        <f t="shared" si="0"/>
        <v>829.73</v>
      </c>
      <c r="V12" s="931">
        <f t="shared" si="0"/>
        <v>1.1600000000000003E-2</v>
      </c>
      <c r="W12" s="931">
        <f t="shared" si="0"/>
        <v>5.47E-3</v>
      </c>
      <c r="X12" s="932">
        <f t="shared" si="0"/>
        <v>3.02</v>
      </c>
    </row>
    <row r="13" spans="1:24" s="36" customFormat="1" ht="23.25" customHeight="1" thickBot="1" x14ac:dyDescent="0.4">
      <c r="A13" s="780"/>
      <c r="B13" s="141"/>
      <c r="C13" s="154"/>
      <c r="D13" s="752"/>
      <c r="E13" s="927" t="s">
        <v>21</v>
      </c>
      <c r="F13" s="141"/>
      <c r="G13" s="105"/>
      <c r="H13" s="930"/>
      <c r="I13" s="931"/>
      <c r="J13" s="932"/>
      <c r="K13" s="935">
        <f>K12/23.5</f>
        <v>28.945531914893614</v>
      </c>
      <c r="L13" s="930"/>
      <c r="M13" s="931"/>
      <c r="N13" s="931"/>
      <c r="O13" s="931"/>
      <c r="P13" s="932"/>
      <c r="Q13" s="934"/>
      <c r="R13" s="931"/>
      <c r="S13" s="931"/>
      <c r="T13" s="931"/>
      <c r="U13" s="931"/>
      <c r="V13" s="931"/>
      <c r="W13" s="931"/>
      <c r="X13" s="932"/>
    </row>
    <row r="14" spans="1:24" s="16" customFormat="1" ht="33.75" customHeight="1" x14ac:dyDescent="0.35">
      <c r="A14" s="87" t="s">
        <v>7</v>
      </c>
      <c r="B14" s="144"/>
      <c r="C14" s="617">
        <v>172</v>
      </c>
      <c r="D14" s="749" t="s">
        <v>19</v>
      </c>
      <c r="E14" s="750" t="s">
        <v>143</v>
      </c>
      <c r="F14" s="772">
        <v>60</v>
      </c>
      <c r="G14" s="298"/>
      <c r="H14" s="300">
        <v>1.75</v>
      </c>
      <c r="I14" s="90">
        <v>0.11</v>
      </c>
      <c r="J14" s="92">
        <v>3.55</v>
      </c>
      <c r="K14" s="546">
        <v>21.6</v>
      </c>
      <c r="L14" s="300">
        <v>0.05</v>
      </c>
      <c r="M14" s="90">
        <v>0.02</v>
      </c>
      <c r="N14" s="90">
        <v>2.4</v>
      </c>
      <c r="O14" s="90">
        <v>20</v>
      </c>
      <c r="P14" s="91">
        <v>0</v>
      </c>
      <c r="Q14" s="300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26">
        <v>49</v>
      </c>
      <c r="D15" s="726" t="s">
        <v>9</v>
      </c>
      <c r="E15" s="376" t="s">
        <v>113</v>
      </c>
      <c r="F15" s="577">
        <v>200</v>
      </c>
      <c r="G15" s="173"/>
      <c r="H15" s="436">
        <v>8.49</v>
      </c>
      <c r="I15" s="437">
        <v>7.64</v>
      </c>
      <c r="J15" s="438">
        <v>10.58</v>
      </c>
      <c r="K15" s="439">
        <v>145.11000000000001</v>
      </c>
      <c r="L15" s="436">
        <v>0.08</v>
      </c>
      <c r="M15" s="437">
        <v>0.09</v>
      </c>
      <c r="N15" s="437">
        <v>5.93</v>
      </c>
      <c r="O15" s="437">
        <v>110</v>
      </c>
      <c r="P15" s="501">
        <v>0.01</v>
      </c>
      <c r="Q15" s="436">
        <v>18.16</v>
      </c>
      <c r="R15" s="437">
        <v>101.51</v>
      </c>
      <c r="S15" s="437">
        <v>24.48</v>
      </c>
      <c r="T15" s="437">
        <v>1.38</v>
      </c>
      <c r="U15" s="437">
        <v>423.08</v>
      </c>
      <c r="V15" s="437">
        <v>5.0000000000000001E-3</v>
      </c>
      <c r="W15" s="437">
        <v>0</v>
      </c>
      <c r="X15" s="438">
        <v>0.05</v>
      </c>
    </row>
    <row r="16" spans="1:24" s="16" customFormat="1" ht="33.75" customHeight="1" x14ac:dyDescent="0.35">
      <c r="A16" s="85"/>
      <c r="B16" s="192" t="s">
        <v>76</v>
      </c>
      <c r="C16" s="618">
        <v>37</v>
      </c>
      <c r="D16" s="545" t="s">
        <v>9</v>
      </c>
      <c r="E16" s="316" t="s">
        <v>56</v>
      </c>
      <c r="F16" s="639">
        <v>200</v>
      </c>
      <c r="G16" s="174"/>
      <c r="H16" s="351">
        <v>5.78</v>
      </c>
      <c r="I16" s="58">
        <v>5.5</v>
      </c>
      <c r="J16" s="75">
        <v>10.8</v>
      </c>
      <c r="K16" s="349">
        <v>115.7</v>
      </c>
      <c r="L16" s="351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1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26">
        <v>179</v>
      </c>
      <c r="D17" s="726" t="s">
        <v>10</v>
      </c>
      <c r="E17" s="376" t="s">
        <v>110</v>
      </c>
      <c r="F17" s="577">
        <v>90</v>
      </c>
      <c r="G17" s="173"/>
      <c r="H17" s="436">
        <v>12.3</v>
      </c>
      <c r="I17" s="437">
        <v>7.1</v>
      </c>
      <c r="J17" s="438">
        <v>5.67</v>
      </c>
      <c r="K17" s="439">
        <v>135.56</v>
      </c>
      <c r="L17" s="436">
        <v>0.16</v>
      </c>
      <c r="M17" s="437">
        <v>1.24</v>
      </c>
      <c r="N17" s="437">
        <v>9.83</v>
      </c>
      <c r="O17" s="437">
        <v>3530</v>
      </c>
      <c r="P17" s="501">
        <v>0.9</v>
      </c>
      <c r="Q17" s="436">
        <v>18.690000000000001</v>
      </c>
      <c r="R17" s="437">
        <v>205.66</v>
      </c>
      <c r="S17" s="437">
        <v>13.91</v>
      </c>
      <c r="T17" s="437">
        <v>4.38</v>
      </c>
      <c r="U17" s="437">
        <v>192.73</v>
      </c>
      <c r="V17" s="437">
        <v>5.0000000000000001E-3</v>
      </c>
      <c r="W17" s="437">
        <v>2.5000000000000001E-2</v>
      </c>
      <c r="X17" s="438">
        <v>0.01</v>
      </c>
    </row>
    <row r="18" spans="1:24" s="16" customFormat="1" ht="33.75" customHeight="1" x14ac:dyDescent="0.35">
      <c r="A18" s="88"/>
      <c r="B18" s="192" t="s">
        <v>76</v>
      </c>
      <c r="C18" s="618">
        <v>85</v>
      </c>
      <c r="D18" s="545" t="s">
        <v>10</v>
      </c>
      <c r="E18" s="316" t="s">
        <v>185</v>
      </c>
      <c r="F18" s="575">
        <v>90</v>
      </c>
      <c r="G18" s="174"/>
      <c r="H18" s="351">
        <v>13.81</v>
      </c>
      <c r="I18" s="58">
        <v>7.8</v>
      </c>
      <c r="J18" s="75">
        <v>7.21</v>
      </c>
      <c r="K18" s="349">
        <v>154.13</v>
      </c>
      <c r="L18" s="351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1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92">
        <v>64</v>
      </c>
      <c r="D19" s="220" t="s">
        <v>49</v>
      </c>
      <c r="E19" s="377" t="s">
        <v>72</v>
      </c>
      <c r="F19" s="236">
        <v>150</v>
      </c>
      <c r="G19" s="106"/>
      <c r="H19" s="260">
        <v>6.76</v>
      </c>
      <c r="I19" s="81">
        <v>3.93</v>
      </c>
      <c r="J19" s="218">
        <v>41.29</v>
      </c>
      <c r="K19" s="394">
        <v>227.48</v>
      </c>
      <c r="L19" s="260">
        <v>0.08</v>
      </c>
      <c r="M19" s="81">
        <v>0.03</v>
      </c>
      <c r="N19" s="81">
        <v>0</v>
      </c>
      <c r="O19" s="81">
        <v>10</v>
      </c>
      <c r="P19" s="82">
        <v>0.06</v>
      </c>
      <c r="Q19" s="260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52" t="s">
        <v>18</v>
      </c>
      <c r="E20" s="686" t="s">
        <v>155</v>
      </c>
      <c r="F20" s="753">
        <v>200</v>
      </c>
      <c r="G20" s="140"/>
      <c r="H20" s="288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15">
        <v>119</v>
      </c>
      <c r="D21" s="220" t="s">
        <v>14</v>
      </c>
      <c r="E21" s="158" t="s">
        <v>55</v>
      </c>
      <c r="F21" s="140">
        <v>30</v>
      </c>
      <c r="G21" s="177"/>
      <c r="H21" s="288">
        <v>2.2799999999999998</v>
      </c>
      <c r="I21" s="20">
        <v>0.24</v>
      </c>
      <c r="J21" s="46">
        <v>14.76</v>
      </c>
      <c r="K21" s="434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92">
        <v>120</v>
      </c>
      <c r="D22" s="220" t="s">
        <v>15</v>
      </c>
      <c r="E22" s="158" t="s">
        <v>47</v>
      </c>
      <c r="F22" s="140">
        <v>20</v>
      </c>
      <c r="G22" s="177"/>
      <c r="H22" s="288">
        <v>1.32</v>
      </c>
      <c r="I22" s="20">
        <v>0.24</v>
      </c>
      <c r="J22" s="46">
        <v>8.0399999999999991</v>
      </c>
      <c r="K22" s="434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26"/>
      <c r="D23" s="184"/>
      <c r="E23" s="440" t="s">
        <v>20</v>
      </c>
      <c r="F23" s="308">
        <f>F14+F15+F17+F19+F20+F21+F22</f>
        <v>750</v>
      </c>
      <c r="G23" s="498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88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19"/>
      <c r="D24" s="444"/>
      <c r="E24" s="445" t="s">
        <v>20</v>
      </c>
      <c r="F24" s="307">
        <f>F14+F16+F18+F19+F20+F21+F22</f>
        <v>750</v>
      </c>
      <c r="G24" s="499"/>
      <c r="H24" s="321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500">
        <f t="shared" si="2"/>
        <v>709.61</v>
      </c>
      <c r="L24" s="321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31">
        <f t="shared" si="2"/>
        <v>1.98</v>
      </c>
      <c r="Q24" s="321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42"/>
      <c r="D25" s="446"/>
      <c r="E25" s="440" t="s">
        <v>21</v>
      </c>
      <c r="F25" s="447"/>
      <c r="G25" s="448"/>
      <c r="H25" s="441"/>
      <c r="I25" s="442"/>
      <c r="J25" s="443"/>
      <c r="K25" s="456">
        <f>K23/23.5</f>
        <v>30.657446808510642</v>
      </c>
      <c r="L25" s="441"/>
      <c r="M25" s="442"/>
      <c r="N25" s="442"/>
      <c r="O25" s="442"/>
      <c r="P25" s="502"/>
      <c r="Q25" s="441"/>
      <c r="R25" s="442"/>
      <c r="S25" s="442"/>
      <c r="T25" s="442"/>
      <c r="U25" s="442"/>
      <c r="V25" s="442"/>
      <c r="W25" s="442"/>
      <c r="X25" s="443"/>
    </row>
    <row r="26" spans="1:24" s="16" customFormat="1" ht="33.75" customHeight="1" thickBot="1" x14ac:dyDescent="0.4">
      <c r="A26" s="371"/>
      <c r="B26" s="194" t="s">
        <v>76</v>
      </c>
      <c r="C26" s="532"/>
      <c r="D26" s="449"/>
      <c r="E26" s="684" t="s">
        <v>21</v>
      </c>
      <c r="F26" s="451"/>
      <c r="G26" s="175"/>
      <c r="H26" s="452"/>
      <c r="I26" s="453"/>
      <c r="J26" s="454"/>
      <c r="K26" s="455">
        <f>K24/23.5</f>
        <v>30.196170212765956</v>
      </c>
      <c r="L26" s="452"/>
      <c r="M26" s="453"/>
      <c r="N26" s="453"/>
      <c r="O26" s="453"/>
      <c r="P26" s="503"/>
      <c r="Q26" s="452"/>
      <c r="R26" s="453"/>
      <c r="S26" s="453"/>
      <c r="T26" s="453"/>
      <c r="U26" s="453"/>
      <c r="V26" s="453"/>
      <c r="W26" s="453"/>
      <c r="X26" s="454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88" t="s">
        <v>66</v>
      </c>
      <c r="B28" s="905"/>
      <c r="C28" s="689"/>
      <c r="D28" s="690"/>
      <c r="E28" s="25"/>
      <c r="F28" s="26"/>
      <c r="G28" s="11"/>
      <c r="H28" s="9"/>
      <c r="I28" s="11"/>
      <c r="J28" s="11"/>
    </row>
    <row r="29" spans="1:24" ht="18" x14ac:dyDescent="0.35">
      <c r="A29" s="691" t="s">
        <v>67</v>
      </c>
      <c r="B29" s="901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13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5"/>
      <c r="B4" s="863"/>
      <c r="C4" s="694" t="s">
        <v>39</v>
      </c>
      <c r="D4" s="262"/>
      <c r="E4" s="745"/>
      <c r="F4" s="1055" t="s">
        <v>26</v>
      </c>
      <c r="G4" s="695"/>
      <c r="H4" s="700" t="s">
        <v>22</v>
      </c>
      <c r="I4" s="700"/>
      <c r="J4" s="700"/>
      <c r="K4" s="765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28.5" customHeight="1" thickBot="1" x14ac:dyDescent="0.4">
      <c r="A5" s="341" t="s">
        <v>0</v>
      </c>
      <c r="B5" s="857"/>
      <c r="C5" s="104" t="s">
        <v>40</v>
      </c>
      <c r="D5" s="746" t="s">
        <v>41</v>
      </c>
      <c r="E5" s="104" t="s">
        <v>38</v>
      </c>
      <c r="F5" s="1056"/>
      <c r="G5" s="110" t="s">
        <v>37</v>
      </c>
      <c r="H5" s="515" t="s">
        <v>27</v>
      </c>
      <c r="I5" s="515" t="s">
        <v>28</v>
      </c>
      <c r="J5" s="515" t="s">
        <v>29</v>
      </c>
      <c r="K5" s="77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26.5" customHeight="1" x14ac:dyDescent="0.35">
      <c r="A6" s="79" t="s">
        <v>6</v>
      </c>
      <c r="B6" s="406"/>
      <c r="C6" s="617">
        <v>28</v>
      </c>
      <c r="D6" s="749" t="s">
        <v>19</v>
      </c>
      <c r="E6" s="750" t="s">
        <v>149</v>
      </c>
      <c r="F6" s="751">
        <v>60</v>
      </c>
      <c r="G6" s="297"/>
      <c r="H6" s="300">
        <v>0.48</v>
      </c>
      <c r="I6" s="90">
        <v>0.6</v>
      </c>
      <c r="J6" s="92">
        <v>1.56</v>
      </c>
      <c r="K6" s="546">
        <v>8.4</v>
      </c>
      <c r="L6" s="300">
        <v>0.02</v>
      </c>
      <c r="M6" s="90">
        <v>0.02</v>
      </c>
      <c r="N6" s="90">
        <v>6</v>
      </c>
      <c r="O6" s="90">
        <v>10</v>
      </c>
      <c r="P6" s="91">
        <v>0</v>
      </c>
      <c r="Q6" s="30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92">
        <v>75</v>
      </c>
      <c r="D7" s="220" t="s">
        <v>10</v>
      </c>
      <c r="E7" s="158" t="s">
        <v>129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72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92">
        <v>226</v>
      </c>
      <c r="D8" s="220" t="s">
        <v>64</v>
      </c>
      <c r="E8" s="377" t="s">
        <v>162</v>
      </c>
      <c r="F8" s="716">
        <v>150</v>
      </c>
      <c r="G8" s="140"/>
      <c r="H8" s="288">
        <v>3.23</v>
      </c>
      <c r="I8" s="20">
        <v>5.1100000000000003</v>
      </c>
      <c r="J8" s="21">
        <v>25.3</v>
      </c>
      <c r="K8" s="302">
        <v>159.79</v>
      </c>
      <c r="L8" s="288">
        <v>0.15</v>
      </c>
      <c r="M8" s="20">
        <v>0.1</v>
      </c>
      <c r="N8" s="20">
        <v>13.63</v>
      </c>
      <c r="O8" s="20">
        <v>20</v>
      </c>
      <c r="P8" s="21">
        <v>0.06</v>
      </c>
      <c r="Q8" s="28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92">
        <v>102</v>
      </c>
      <c r="D9" s="220" t="s">
        <v>18</v>
      </c>
      <c r="E9" s="377" t="s">
        <v>81</v>
      </c>
      <c r="F9" s="716">
        <v>200</v>
      </c>
      <c r="G9" s="158"/>
      <c r="H9" s="288">
        <v>0.83</v>
      </c>
      <c r="I9" s="20">
        <v>0.04</v>
      </c>
      <c r="J9" s="46">
        <v>15.16</v>
      </c>
      <c r="K9" s="434">
        <v>64.22</v>
      </c>
      <c r="L9" s="288">
        <v>0.01</v>
      </c>
      <c r="M9" s="20">
        <v>0.03</v>
      </c>
      <c r="N9" s="20">
        <v>0.27</v>
      </c>
      <c r="O9" s="20">
        <v>60</v>
      </c>
      <c r="P9" s="21">
        <v>0</v>
      </c>
      <c r="Q9" s="28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8">
        <v>3.42</v>
      </c>
      <c r="I10" s="20">
        <v>0.36</v>
      </c>
      <c r="J10" s="46">
        <v>22.14</v>
      </c>
      <c r="K10" s="302">
        <v>105.75</v>
      </c>
      <c r="L10" s="288">
        <v>0.05</v>
      </c>
      <c r="M10" s="20">
        <v>0.01</v>
      </c>
      <c r="N10" s="20">
        <v>0</v>
      </c>
      <c r="O10" s="20">
        <v>0</v>
      </c>
      <c r="P10" s="21">
        <v>0</v>
      </c>
      <c r="Q10" s="28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92">
        <v>120</v>
      </c>
      <c r="D11" s="220" t="s">
        <v>15</v>
      </c>
      <c r="E11" s="158" t="s">
        <v>13</v>
      </c>
      <c r="F11" s="177">
        <v>30</v>
      </c>
      <c r="G11" s="953"/>
      <c r="H11" s="288">
        <v>1.98</v>
      </c>
      <c r="I11" s="20">
        <v>0.36</v>
      </c>
      <c r="J11" s="46">
        <v>12.06</v>
      </c>
      <c r="K11" s="287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92"/>
      <c r="D12" s="220"/>
      <c r="E12" s="319" t="s">
        <v>20</v>
      </c>
      <c r="F12" s="387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80">
        <f t="shared" si="0"/>
        <v>81.16</v>
      </c>
      <c r="K12" s="284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0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4"/>
      <c r="C13" s="281"/>
      <c r="D13" s="407"/>
      <c r="E13" s="357" t="s">
        <v>21</v>
      </c>
      <c r="F13" s="216"/>
      <c r="G13" s="143"/>
      <c r="H13" s="212"/>
      <c r="I13" s="51"/>
      <c r="J13" s="134"/>
      <c r="K13" s="998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7" t="s">
        <v>7</v>
      </c>
      <c r="B14" s="778"/>
      <c r="C14" s="597">
        <v>13</v>
      </c>
      <c r="D14" s="406" t="s">
        <v>8</v>
      </c>
      <c r="E14" s="782" t="s">
        <v>58</v>
      </c>
      <c r="F14" s="783">
        <v>60</v>
      </c>
      <c r="G14" s="144"/>
      <c r="H14" s="353">
        <v>1.1200000000000001</v>
      </c>
      <c r="I14" s="49">
        <v>4.2699999999999996</v>
      </c>
      <c r="J14" s="50">
        <v>6.02</v>
      </c>
      <c r="K14" s="671">
        <v>68.62</v>
      </c>
      <c r="L14" s="353">
        <v>0.03</v>
      </c>
      <c r="M14" s="49">
        <v>0.04</v>
      </c>
      <c r="N14" s="49">
        <v>3.29</v>
      </c>
      <c r="O14" s="49">
        <v>450</v>
      </c>
      <c r="P14" s="404">
        <v>0</v>
      </c>
      <c r="Q14" s="353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52" t="s">
        <v>9</v>
      </c>
      <c r="E15" s="686" t="s">
        <v>77</v>
      </c>
      <c r="F15" s="753">
        <v>200</v>
      </c>
      <c r="G15" s="141"/>
      <c r="H15" s="250">
        <v>9.19</v>
      </c>
      <c r="I15" s="13">
        <v>5.64</v>
      </c>
      <c r="J15" s="43">
        <v>13.63</v>
      </c>
      <c r="K15" s="303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68"/>
      <c r="B16" s="191" t="s">
        <v>74</v>
      </c>
      <c r="C16" s="526">
        <v>152</v>
      </c>
      <c r="D16" s="726" t="s">
        <v>10</v>
      </c>
      <c r="E16" s="644" t="s">
        <v>163</v>
      </c>
      <c r="F16" s="727">
        <v>90</v>
      </c>
      <c r="G16" s="191"/>
      <c r="H16" s="320">
        <v>17.25</v>
      </c>
      <c r="I16" s="62">
        <v>14.98</v>
      </c>
      <c r="J16" s="63">
        <v>7.87</v>
      </c>
      <c r="K16" s="564">
        <v>235.78</v>
      </c>
      <c r="L16" s="32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2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68"/>
      <c r="B17" s="192" t="s">
        <v>76</v>
      </c>
      <c r="C17" s="618">
        <v>126</v>
      </c>
      <c r="D17" s="545" t="s">
        <v>10</v>
      </c>
      <c r="E17" s="638" t="s">
        <v>161</v>
      </c>
      <c r="F17" s="728">
        <v>90</v>
      </c>
      <c r="G17" s="192"/>
      <c r="H17" s="251">
        <v>18.489999999999998</v>
      </c>
      <c r="I17" s="67">
        <v>18.54</v>
      </c>
      <c r="J17" s="116">
        <v>3.59</v>
      </c>
      <c r="K17" s="610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20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30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8">
        <v>7.26</v>
      </c>
      <c r="I18" s="20">
        <v>4.96</v>
      </c>
      <c r="J18" s="46">
        <v>31.76</v>
      </c>
      <c r="K18" s="302">
        <v>198.84</v>
      </c>
      <c r="L18" s="288">
        <v>0.19</v>
      </c>
      <c r="M18" s="20">
        <v>0.1</v>
      </c>
      <c r="N18" s="20">
        <v>0</v>
      </c>
      <c r="O18" s="20">
        <v>10</v>
      </c>
      <c r="P18" s="21">
        <v>0.06</v>
      </c>
      <c r="Q18" s="28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30"/>
      <c r="C19" s="154">
        <v>107</v>
      </c>
      <c r="D19" s="752" t="s">
        <v>18</v>
      </c>
      <c r="E19" s="686" t="s">
        <v>137</v>
      </c>
      <c r="F19" s="753">
        <v>200</v>
      </c>
      <c r="G19" s="141"/>
      <c r="H19" s="249">
        <v>0.2</v>
      </c>
      <c r="I19" s="15">
        <v>0</v>
      </c>
      <c r="J19" s="41">
        <v>24</v>
      </c>
      <c r="K19" s="672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703"/>
      <c r="C20" s="155">
        <v>119</v>
      </c>
      <c r="D20" s="188" t="s">
        <v>14</v>
      </c>
      <c r="E20" s="157" t="s">
        <v>55</v>
      </c>
      <c r="F20" s="295">
        <v>20</v>
      </c>
      <c r="G20" s="139"/>
      <c r="H20" s="249">
        <v>1.52</v>
      </c>
      <c r="I20" s="15">
        <v>0.16</v>
      </c>
      <c r="J20" s="41">
        <v>9.84</v>
      </c>
      <c r="K20" s="672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703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73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53"/>
      <c r="D22" s="784"/>
      <c r="E22" s="317" t="s">
        <v>20</v>
      </c>
      <c r="F22" s="488">
        <f>F14+F15+F16+F18+F19+F20+F21</f>
        <v>740</v>
      </c>
      <c r="G22" s="308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98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54"/>
      <c r="D23" s="785"/>
      <c r="E23" s="318" t="s">
        <v>20</v>
      </c>
      <c r="F23" s="500">
        <f>F14+F15+F17+F19+F18+F20+F21</f>
        <v>740</v>
      </c>
      <c r="G23" s="307"/>
      <c r="H23" s="32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9">
        <f t="shared" si="2"/>
        <v>851.24</v>
      </c>
      <c r="L23" s="32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31">
        <f t="shared" si="2"/>
        <v>0.1</v>
      </c>
      <c r="Q23" s="32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55"/>
      <c r="D24" s="755"/>
      <c r="E24" s="589" t="s">
        <v>21</v>
      </c>
      <c r="F24" s="448"/>
      <c r="G24" s="246"/>
      <c r="H24" s="209"/>
      <c r="I24" s="22"/>
      <c r="J24" s="64"/>
      <c r="K24" s="551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71"/>
      <c r="B25" s="194" t="s">
        <v>76</v>
      </c>
      <c r="C25" s="856"/>
      <c r="D25" s="756"/>
      <c r="E25" s="590" t="s">
        <v>21</v>
      </c>
      <c r="F25" s="756"/>
      <c r="G25" s="733"/>
      <c r="H25" s="759"/>
      <c r="I25" s="760"/>
      <c r="J25" s="761"/>
      <c r="K25" s="552">
        <f>K23/23.5</f>
        <v>36.222978723404253</v>
      </c>
      <c r="L25" s="759"/>
      <c r="M25" s="760"/>
      <c r="N25" s="760"/>
      <c r="O25" s="760"/>
      <c r="P25" s="762"/>
      <c r="Q25" s="759"/>
      <c r="R25" s="760"/>
      <c r="S25" s="760"/>
      <c r="T25" s="760"/>
      <c r="U25" s="760"/>
      <c r="V25" s="760"/>
      <c r="W25" s="760"/>
      <c r="X25" s="76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7"/>
      <c r="B27" s="397"/>
      <c r="C27" s="291"/>
      <c r="D27" s="223"/>
      <c r="E27" s="25"/>
      <c r="F27" s="26"/>
      <c r="G27" s="11"/>
      <c r="H27" s="9"/>
      <c r="I27" s="11"/>
      <c r="J27" s="11"/>
    </row>
    <row r="28" spans="1:24" ht="18" x14ac:dyDescent="0.35">
      <c r="A28" s="688" t="s">
        <v>66</v>
      </c>
      <c r="B28" s="909"/>
      <c r="C28" s="689"/>
      <c r="D28" s="690"/>
      <c r="E28" s="25"/>
      <c r="F28" s="26"/>
      <c r="G28" s="11"/>
      <c r="H28" s="11"/>
      <c r="I28" s="11"/>
      <c r="J28" s="11"/>
    </row>
    <row r="29" spans="1:24" ht="18" x14ac:dyDescent="0.35">
      <c r="A29" s="691" t="s">
        <v>67</v>
      </c>
      <c r="B29" s="910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900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906"/>
      <c r="C4" s="694" t="s">
        <v>39</v>
      </c>
      <c r="D4" s="262"/>
      <c r="E4" s="764"/>
      <c r="F4" s="694"/>
      <c r="G4" s="695"/>
      <c r="H4" s="859" t="s">
        <v>22</v>
      </c>
      <c r="I4" s="860"/>
      <c r="J4" s="861"/>
      <c r="K4" s="765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70" t="s">
        <v>0</v>
      </c>
      <c r="B5" s="907"/>
      <c r="C5" s="104" t="s">
        <v>40</v>
      </c>
      <c r="D5" s="746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5" t="s">
        <v>28</v>
      </c>
      <c r="J5" s="104" t="s">
        <v>29</v>
      </c>
      <c r="K5" s="77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5" t="s">
        <v>19</v>
      </c>
      <c r="E6" s="356" t="s">
        <v>50</v>
      </c>
      <c r="F6" s="372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72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176</v>
      </c>
      <c r="F7" s="140">
        <v>150</v>
      </c>
      <c r="G7" s="220"/>
      <c r="H7" s="288">
        <v>18.86</v>
      </c>
      <c r="I7" s="20">
        <v>20.22</v>
      </c>
      <c r="J7" s="21">
        <v>2.79</v>
      </c>
      <c r="K7" s="203">
        <v>270.32</v>
      </c>
      <c r="L7" s="28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3">
        <v>200</v>
      </c>
      <c r="G8" s="135"/>
      <c r="H8" s="288">
        <v>6.64</v>
      </c>
      <c r="I8" s="20">
        <v>5.15</v>
      </c>
      <c r="J8" s="21">
        <v>16.809999999999999</v>
      </c>
      <c r="K8" s="203">
        <v>141.19</v>
      </c>
      <c r="L8" s="28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10" t="s">
        <v>20</v>
      </c>
      <c r="F10" s="282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80">
        <f t="shared" si="0"/>
        <v>49.989999999999995</v>
      </c>
      <c r="K10" s="408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0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5"/>
      <c r="E11" s="786" t="s">
        <v>21</v>
      </c>
      <c r="F11" s="145"/>
      <c r="G11" s="272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7" t="s">
        <v>7</v>
      </c>
      <c r="B12" s="313"/>
      <c r="C12" s="144">
        <v>24</v>
      </c>
      <c r="D12" s="787" t="s">
        <v>19</v>
      </c>
      <c r="E12" s="406" t="s">
        <v>118</v>
      </c>
      <c r="F12" s="144">
        <v>150</v>
      </c>
      <c r="G12" s="702"/>
      <c r="H12" s="279">
        <v>0.6</v>
      </c>
      <c r="I12" s="39">
        <v>0.6</v>
      </c>
      <c r="J12" s="40">
        <v>14.7</v>
      </c>
      <c r="K12" s="548">
        <v>70.5</v>
      </c>
      <c r="L12" s="279">
        <v>0.03</v>
      </c>
      <c r="M12" s="39">
        <v>0.05</v>
      </c>
      <c r="N12" s="39">
        <v>7.5</v>
      </c>
      <c r="O12" s="39">
        <v>0</v>
      </c>
      <c r="P12" s="42">
        <v>0</v>
      </c>
      <c r="Q12" s="27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88" t="s">
        <v>9</v>
      </c>
      <c r="E13" s="686" t="s">
        <v>78</v>
      </c>
      <c r="F13" s="687">
        <v>200</v>
      </c>
      <c r="G13" s="105"/>
      <c r="H13" s="250">
        <v>5.74</v>
      </c>
      <c r="I13" s="13">
        <v>8.7799999999999994</v>
      </c>
      <c r="J13" s="43">
        <v>8.74</v>
      </c>
      <c r="K13" s="303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89" t="s">
        <v>10</v>
      </c>
      <c r="E14" s="376" t="s">
        <v>198</v>
      </c>
      <c r="F14" s="577">
        <v>90</v>
      </c>
      <c r="G14" s="173"/>
      <c r="H14" s="259">
        <v>14.8</v>
      </c>
      <c r="I14" s="55">
        <v>13.02</v>
      </c>
      <c r="J14" s="74">
        <v>12.17</v>
      </c>
      <c r="K14" s="549">
        <v>226.36</v>
      </c>
      <c r="L14" s="436">
        <v>0.1</v>
      </c>
      <c r="M14" s="437">
        <v>0.12</v>
      </c>
      <c r="N14" s="437">
        <v>1.35</v>
      </c>
      <c r="O14" s="437">
        <v>150</v>
      </c>
      <c r="P14" s="501">
        <v>0.27</v>
      </c>
      <c r="Q14" s="436">
        <v>58.43</v>
      </c>
      <c r="R14" s="437">
        <v>194.16</v>
      </c>
      <c r="S14" s="437">
        <v>50.25</v>
      </c>
      <c r="T14" s="437">
        <v>1.1499999999999999</v>
      </c>
      <c r="U14" s="437">
        <v>351.77</v>
      </c>
      <c r="V14" s="437">
        <v>0.108</v>
      </c>
      <c r="W14" s="437">
        <v>1.4E-2</v>
      </c>
      <c r="X14" s="438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90" t="s">
        <v>10</v>
      </c>
      <c r="E15" s="316" t="s">
        <v>112</v>
      </c>
      <c r="F15" s="575">
        <v>90</v>
      </c>
      <c r="G15" s="174"/>
      <c r="H15" s="429">
        <v>19.52</v>
      </c>
      <c r="I15" s="80">
        <v>10.17</v>
      </c>
      <c r="J15" s="430">
        <v>5.89</v>
      </c>
      <c r="K15" s="550">
        <v>193.12</v>
      </c>
      <c r="L15" s="429">
        <v>0.11</v>
      </c>
      <c r="M15" s="80">
        <v>0.16</v>
      </c>
      <c r="N15" s="80">
        <v>1.57</v>
      </c>
      <c r="O15" s="80">
        <v>300</v>
      </c>
      <c r="P15" s="490">
        <v>0.44</v>
      </c>
      <c r="Q15" s="429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30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89" t="s">
        <v>64</v>
      </c>
      <c r="E16" s="376" t="s">
        <v>171</v>
      </c>
      <c r="F16" s="173">
        <v>150</v>
      </c>
      <c r="G16" s="191"/>
      <c r="H16" s="436">
        <v>3.55</v>
      </c>
      <c r="I16" s="437">
        <v>7.16</v>
      </c>
      <c r="J16" s="501">
        <v>17.64</v>
      </c>
      <c r="K16" s="385">
        <v>150.44999999999999</v>
      </c>
      <c r="L16" s="436">
        <v>0.11</v>
      </c>
      <c r="M16" s="628">
        <v>0.12</v>
      </c>
      <c r="N16" s="437">
        <v>21.47</v>
      </c>
      <c r="O16" s="437">
        <v>100</v>
      </c>
      <c r="P16" s="501">
        <v>0.09</v>
      </c>
      <c r="Q16" s="436">
        <v>51.59</v>
      </c>
      <c r="R16" s="437">
        <v>90.88</v>
      </c>
      <c r="S16" s="437">
        <v>30.76</v>
      </c>
      <c r="T16" s="437">
        <v>1.1499999999999999</v>
      </c>
      <c r="U16" s="437">
        <v>495.63</v>
      </c>
      <c r="V16" s="437">
        <v>6.0499999999999998E-3</v>
      </c>
      <c r="W16" s="437">
        <v>7.2999999999999996E-4</v>
      </c>
      <c r="X16" s="438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45" t="s">
        <v>64</v>
      </c>
      <c r="E17" s="316" t="s">
        <v>157</v>
      </c>
      <c r="F17" s="174">
        <v>150</v>
      </c>
      <c r="G17" s="192"/>
      <c r="H17" s="351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51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5">
        <v>200</v>
      </c>
      <c r="G18" s="157"/>
      <c r="H18" s="249">
        <v>0</v>
      </c>
      <c r="I18" s="15">
        <v>0</v>
      </c>
      <c r="J18" s="41">
        <v>7.27</v>
      </c>
      <c r="K18" s="269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77" t="s">
        <v>14</v>
      </c>
      <c r="E19" s="158" t="s">
        <v>55</v>
      </c>
      <c r="F19" s="140">
        <v>45</v>
      </c>
      <c r="G19" s="106"/>
      <c r="H19" s="288">
        <v>3.42</v>
      </c>
      <c r="I19" s="20">
        <v>0.36</v>
      </c>
      <c r="J19" s="46">
        <v>22.14</v>
      </c>
      <c r="K19" s="302">
        <v>105.75</v>
      </c>
      <c r="L19" s="288">
        <v>0.05</v>
      </c>
      <c r="M19" s="20">
        <v>0.01</v>
      </c>
      <c r="N19" s="20">
        <v>0</v>
      </c>
      <c r="O19" s="20">
        <v>0</v>
      </c>
      <c r="P19" s="21">
        <v>0</v>
      </c>
      <c r="Q19" s="28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77" t="s">
        <v>15</v>
      </c>
      <c r="E20" s="158" t="s">
        <v>47</v>
      </c>
      <c r="F20" s="140">
        <v>25</v>
      </c>
      <c r="G20" s="106"/>
      <c r="H20" s="288">
        <v>1.65</v>
      </c>
      <c r="I20" s="20">
        <v>0.3</v>
      </c>
      <c r="J20" s="46">
        <v>10.050000000000001</v>
      </c>
      <c r="K20" s="302">
        <v>49.5</v>
      </c>
      <c r="L20" s="288">
        <v>0.04</v>
      </c>
      <c r="M20" s="20">
        <v>0.02</v>
      </c>
      <c r="N20" s="20">
        <v>0</v>
      </c>
      <c r="O20" s="20">
        <v>0</v>
      </c>
      <c r="P20" s="21">
        <v>0</v>
      </c>
      <c r="Q20" s="28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70"/>
      <c r="D21" s="791"/>
      <c r="E21" s="317" t="s">
        <v>20</v>
      </c>
      <c r="F21" s="308">
        <f>F12+F13+F14+F16+F18+F19+F20</f>
        <v>860</v>
      </c>
      <c r="G21" s="488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98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43" t="s">
        <v>76</v>
      </c>
      <c r="C22" s="674"/>
      <c r="D22" s="792"/>
      <c r="E22" s="318" t="s">
        <v>20</v>
      </c>
      <c r="F22" s="307">
        <f>F12+F13+F15+F16+F18+F19+F20</f>
        <v>860</v>
      </c>
      <c r="G22" s="500"/>
      <c r="H22" s="32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9">
        <f t="shared" si="2"/>
        <v>716.43</v>
      </c>
      <c r="L22" s="32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31">
        <f t="shared" si="2"/>
        <v>0.56000000000000005</v>
      </c>
      <c r="Q22" s="32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27" t="s">
        <v>74</v>
      </c>
      <c r="C23" s="375"/>
      <c r="D23" s="793"/>
      <c r="E23" s="317" t="s">
        <v>21</v>
      </c>
      <c r="F23" s="447"/>
      <c r="G23" s="527"/>
      <c r="H23" s="209"/>
      <c r="I23" s="22"/>
      <c r="J23" s="64"/>
      <c r="K23" s="551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9"/>
      <c r="D24" s="757"/>
      <c r="E24" s="834" t="s">
        <v>21</v>
      </c>
      <c r="F24" s="194"/>
      <c r="G24" s="175"/>
      <c r="H24" s="452"/>
      <c r="I24" s="453"/>
      <c r="J24" s="454"/>
      <c r="K24" s="552">
        <f>K22/23.5</f>
        <v>30.486382978723402</v>
      </c>
      <c r="L24" s="452"/>
      <c r="M24" s="453"/>
      <c r="N24" s="453"/>
      <c r="O24" s="453"/>
      <c r="P24" s="503"/>
      <c r="Q24" s="452"/>
      <c r="R24" s="453"/>
      <c r="S24" s="453"/>
      <c r="T24" s="453"/>
      <c r="U24" s="453"/>
      <c r="V24" s="453"/>
      <c r="W24" s="453"/>
      <c r="X24" s="454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7"/>
      <c r="B26" s="914"/>
      <c r="C26" s="291"/>
      <c r="D26" s="223"/>
      <c r="E26" s="25"/>
      <c r="F26" s="26"/>
      <c r="G26" s="11"/>
      <c r="H26" s="9"/>
      <c r="I26" s="11"/>
      <c r="J26" s="11"/>
    </row>
    <row r="27" spans="1:24" ht="18" x14ac:dyDescent="0.35">
      <c r="A27" s="688" t="s">
        <v>66</v>
      </c>
      <c r="B27" s="905"/>
      <c r="C27" s="689"/>
      <c r="D27" s="689"/>
      <c r="E27" s="25"/>
      <c r="F27" s="26"/>
      <c r="G27" s="11"/>
      <c r="H27" s="11"/>
      <c r="I27" s="11"/>
      <c r="J27" s="11"/>
      <c r="R27" s="516"/>
    </row>
    <row r="28" spans="1:24" ht="18" x14ac:dyDescent="0.35">
      <c r="A28" s="691" t="s">
        <v>67</v>
      </c>
      <c r="B28" s="901"/>
      <c r="C28" s="121"/>
      <c r="D28" s="692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0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99"/>
      <c r="C2" s="7"/>
      <c r="D2" s="6" t="s">
        <v>3</v>
      </c>
      <c r="E2" s="830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915"/>
      <c r="C4" s="844" t="s">
        <v>39</v>
      </c>
      <c r="D4" s="262"/>
      <c r="E4" s="764"/>
      <c r="F4" s="842"/>
      <c r="G4" s="844"/>
      <c r="H4" s="859" t="s">
        <v>22</v>
      </c>
      <c r="I4" s="860"/>
      <c r="J4" s="861"/>
      <c r="K4" s="765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84" t="s">
        <v>0</v>
      </c>
      <c r="B5" s="916"/>
      <c r="C5" s="110" t="s">
        <v>40</v>
      </c>
      <c r="D5" s="746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5" t="s">
        <v>28</v>
      </c>
      <c r="J5" s="104" t="s">
        <v>29</v>
      </c>
      <c r="K5" s="77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31.5" customHeight="1" x14ac:dyDescent="0.35">
      <c r="A6" s="630"/>
      <c r="B6" s="560"/>
      <c r="C6" s="144">
        <v>13</v>
      </c>
      <c r="D6" s="702" t="s">
        <v>19</v>
      </c>
      <c r="E6" s="406" t="s">
        <v>58</v>
      </c>
      <c r="F6" s="597">
        <v>60</v>
      </c>
      <c r="G6" s="631"/>
      <c r="H6" s="279">
        <v>1.1200000000000001</v>
      </c>
      <c r="I6" s="39">
        <v>4.2699999999999996</v>
      </c>
      <c r="J6" s="40">
        <v>6.02</v>
      </c>
      <c r="K6" s="202">
        <v>68.62</v>
      </c>
      <c r="L6" s="279">
        <v>0.03</v>
      </c>
      <c r="M6" s="38">
        <v>0.04</v>
      </c>
      <c r="N6" s="39">
        <v>3.29</v>
      </c>
      <c r="O6" s="39">
        <v>450</v>
      </c>
      <c r="P6" s="42">
        <v>0</v>
      </c>
      <c r="Q6" s="27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30"/>
      <c r="B7" s="561" t="s">
        <v>74</v>
      </c>
      <c r="C7" s="191">
        <v>153</v>
      </c>
      <c r="D7" s="726" t="s">
        <v>10</v>
      </c>
      <c r="E7" s="540" t="s">
        <v>187</v>
      </c>
      <c r="F7" s="526">
        <v>90</v>
      </c>
      <c r="G7" s="784"/>
      <c r="H7" s="259">
        <v>12.52</v>
      </c>
      <c r="I7" s="55">
        <v>10</v>
      </c>
      <c r="J7" s="74">
        <v>12.3</v>
      </c>
      <c r="K7" s="258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9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30"/>
      <c r="B8" s="195" t="s">
        <v>76</v>
      </c>
      <c r="C8" s="192">
        <v>89</v>
      </c>
      <c r="D8" s="718" t="s">
        <v>10</v>
      </c>
      <c r="E8" s="316" t="s">
        <v>111</v>
      </c>
      <c r="F8" s="728">
        <v>90</v>
      </c>
      <c r="G8" s="195"/>
      <c r="H8" s="351">
        <v>18.13</v>
      </c>
      <c r="I8" s="58">
        <v>17.05</v>
      </c>
      <c r="J8" s="75">
        <v>3.69</v>
      </c>
      <c r="K8" s="349">
        <v>240.96</v>
      </c>
      <c r="L8" s="351">
        <v>0.06</v>
      </c>
      <c r="M8" s="252">
        <v>0.13</v>
      </c>
      <c r="N8" s="58">
        <v>1.06</v>
      </c>
      <c r="O8" s="58">
        <v>0</v>
      </c>
      <c r="P8" s="59">
        <v>0</v>
      </c>
      <c r="Q8" s="351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30"/>
      <c r="B9" s="178"/>
      <c r="C9" s="140">
        <v>53</v>
      </c>
      <c r="D9" s="752" t="s">
        <v>64</v>
      </c>
      <c r="E9" s="337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30"/>
      <c r="B10" s="303"/>
      <c r="C10" s="221">
        <v>107</v>
      </c>
      <c r="D10" s="188" t="s">
        <v>18</v>
      </c>
      <c r="E10" s="227" t="s">
        <v>135</v>
      </c>
      <c r="F10" s="153">
        <v>200</v>
      </c>
      <c r="G10" s="704"/>
      <c r="H10" s="249">
        <v>1</v>
      </c>
      <c r="I10" s="15">
        <v>0.2</v>
      </c>
      <c r="J10" s="41">
        <v>20.2</v>
      </c>
      <c r="K10" s="200">
        <v>92</v>
      </c>
      <c r="L10" s="288">
        <v>0.02</v>
      </c>
      <c r="M10" s="19">
        <v>0.02</v>
      </c>
      <c r="N10" s="20">
        <v>4</v>
      </c>
      <c r="O10" s="20">
        <v>0</v>
      </c>
      <c r="P10" s="46">
        <v>0</v>
      </c>
      <c r="Q10" s="28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30"/>
      <c r="B11" s="178"/>
      <c r="C11" s="142">
        <v>119</v>
      </c>
      <c r="D11" s="188" t="s">
        <v>14</v>
      </c>
      <c r="E11" s="157" t="s">
        <v>55</v>
      </c>
      <c r="F11" s="295">
        <v>20</v>
      </c>
      <c r="G11" s="139"/>
      <c r="H11" s="249">
        <v>1.52</v>
      </c>
      <c r="I11" s="15">
        <v>0.16</v>
      </c>
      <c r="J11" s="41">
        <v>9.84</v>
      </c>
      <c r="K11" s="672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30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704"/>
      <c r="H12" s="249">
        <v>1.32</v>
      </c>
      <c r="I12" s="15">
        <v>0.24</v>
      </c>
      <c r="J12" s="41">
        <v>8.0399999999999991</v>
      </c>
      <c r="K12" s="201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61" t="s">
        <v>74</v>
      </c>
      <c r="C13" s="385"/>
      <c r="D13" s="726"/>
      <c r="E13" s="317" t="s">
        <v>20</v>
      </c>
      <c r="F13" s="593">
        <f>F6+F7+F9+F10+F11+F12</f>
        <v>540</v>
      </c>
      <c r="G13" s="419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94"/>
      <c r="E14" s="318" t="s">
        <v>20</v>
      </c>
      <c r="F14" s="594">
        <f>F6+F8+F9+F10+F11+F12</f>
        <v>540</v>
      </c>
      <c r="G14" s="420"/>
      <c r="H14" s="422">
        <f t="shared" ref="H14:X14" si="1">H6+H8+H9+H10+H11+H12</f>
        <v>26.43</v>
      </c>
      <c r="I14" s="65">
        <f t="shared" si="1"/>
        <v>26.83</v>
      </c>
      <c r="J14" s="423">
        <f t="shared" si="1"/>
        <v>81.72</v>
      </c>
      <c r="K14" s="30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7">
        <f t="shared" si="1"/>
        <v>0.09</v>
      </c>
      <c r="Q14" s="422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3">
        <f t="shared" si="1"/>
        <v>3</v>
      </c>
    </row>
    <row r="15" spans="1:24" s="36" customFormat="1" ht="40.5" customHeight="1" x14ac:dyDescent="0.35">
      <c r="A15" s="86"/>
      <c r="B15" s="561" t="s">
        <v>74</v>
      </c>
      <c r="C15" s="246"/>
      <c r="D15" s="795"/>
      <c r="E15" s="589" t="s">
        <v>21</v>
      </c>
      <c r="F15" s="838"/>
      <c r="G15" s="421"/>
      <c r="H15" s="424"/>
      <c r="I15" s="114"/>
      <c r="J15" s="115"/>
      <c r="K15" s="426">
        <f>K13/23.5</f>
        <v>26.769787234042553</v>
      </c>
      <c r="L15" s="425"/>
      <c r="M15" s="425"/>
      <c r="N15" s="114"/>
      <c r="O15" s="114"/>
      <c r="P15" s="428"/>
      <c r="Q15" s="424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9" t="s">
        <v>76</v>
      </c>
      <c r="C16" s="194"/>
      <c r="D16" s="724"/>
      <c r="E16" s="590" t="s">
        <v>21</v>
      </c>
      <c r="F16" s="839"/>
      <c r="G16" s="756"/>
      <c r="H16" s="322"/>
      <c r="I16" s="171"/>
      <c r="J16" s="172"/>
      <c r="K16" s="632">
        <f>K14/23.5</f>
        <v>28.922127659574471</v>
      </c>
      <c r="L16" s="633"/>
      <c r="M16" s="633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31">
        <v>28</v>
      </c>
      <c r="D17" s="835" t="s">
        <v>19</v>
      </c>
      <c r="E17" s="432" t="s">
        <v>149</v>
      </c>
      <c r="F17" s="478">
        <v>60</v>
      </c>
      <c r="G17" s="496"/>
      <c r="H17" s="471">
        <v>0.48</v>
      </c>
      <c r="I17" s="391">
        <v>0.6</v>
      </c>
      <c r="J17" s="472">
        <v>1.56</v>
      </c>
      <c r="K17" s="497">
        <v>8.4</v>
      </c>
      <c r="L17" s="353">
        <v>0.02</v>
      </c>
      <c r="M17" s="355">
        <v>0.02</v>
      </c>
      <c r="N17" s="49">
        <v>6</v>
      </c>
      <c r="O17" s="49">
        <v>10</v>
      </c>
      <c r="P17" s="50">
        <v>0</v>
      </c>
      <c r="Q17" s="353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36" t="s">
        <v>9</v>
      </c>
      <c r="E18" s="166" t="s">
        <v>104</v>
      </c>
      <c r="F18" s="814">
        <v>200</v>
      </c>
      <c r="G18" s="106"/>
      <c r="H18" s="260">
        <v>5</v>
      </c>
      <c r="I18" s="81">
        <v>7.6</v>
      </c>
      <c r="J18" s="82">
        <v>12.8</v>
      </c>
      <c r="K18" s="221">
        <v>139.80000000000001</v>
      </c>
      <c r="L18" s="260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60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11" t="s">
        <v>10</v>
      </c>
      <c r="E19" s="377" t="s">
        <v>80</v>
      </c>
      <c r="F19" s="814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19" t="s">
        <v>18</v>
      </c>
      <c r="E20" s="686" t="s">
        <v>81</v>
      </c>
      <c r="F20" s="640">
        <v>200</v>
      </c>
      <c r="G20" s="105"/>
      <c r="H20" s="249">
        <v>0.83</v>
      </c>
      <c r="I20" s="15">
        <v>0.04</v>
      </c>
      <c r="J20" s="41">
        <v>15.16</v>
      </c>
      <c r="K20" s="270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98" t="s">
        <v>14</v>
      </c>
      <c r="E21" s="157" t="s">
        <v>55</v>
      </c>
      <c r="F21" s="140">
        <v>45</v>
      </c>
      <c r="G21" s="106"/>
      <c r="H21" s="288">
        <v>3.42</v>
      </c>
      <c r="I21" s="20">
        <v>0.36</v>
      </c>
      <c r="J21" s="46">
        <v>22.14</v>
      </c>
      <c r="K21" s="302">
        <v>105.75</v>
      </c>
      <c r="L21" s="288">
        <v>0.05</v>
      </c>
      <c r="M21" s="20">
        <v>0.01</v>
      </c>
      <c r="N21" s="20">
        <v>0</v>
      </c>
      <c r="O21" s="20">
        <v>0</v>
      </c>
      <c r="P21" s="21">
        <v>0</v>
      </c>
      <c r="Q21" s="28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98" t="s">
        <v>15</v>
      </c>
      <c r="E22" s="157" t="s">
        <v>47</v>
      </c>
      <c r="F22" s="140">
        <v>25</v>
      </c>
      <c r="G22" s="106"/>
      <c r="H22" s="288">
        <v>1.65</v>
      </c>
      <c r="I22" s="20">
        <v>0.3</v>
      </c>
      <c r="J22" s="46">
        <v>10.050000000000001</v>
      </c>
      <c r="K22" s="302">
        <v>49.5</v>
      </c>
      <c r="L22" s="288">
        <v>0.04</v>
      </c>
      <c r="M22" s="20">
        <v>0.02</v>
      </c>
      <c r="N22" s="20">
        <v>0</v>
      </c>
      <c r="O22" s="20">
        <v>0</v>
      </c>
      <c r="P22" s="21">
        <v>0</v>
      </c>
      <c r="Q22" s="28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11"/>
      <c r="E23" s="319" t="s">
        <v>20</v>
      </c>
      <c r="F23" s="413">
        <f>SUM(F17:F22)</f>
        <v>770</v>
      </c>
      <c r="G23" s="106"/>
      <c r="H23" s="28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4"/>
      <c r="D24" s="837"/>
      <c r="E24" s="357" t="s">
        <v>21</v>
      </c>
      <c r="F24" s="281"/>
      <c r="G24" s="216"/>
      <c r="H24" s="212"/>
      <c r="I24" s="51"/>
      <c r="J24" s="134"/>
      <c r="K24" s="381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88" t="s">
        <v>66</v>
      </c>
      <c r="B28" s="905"/>
      <c r="C28" s="689"/>
      <c r="D28" s="690"/>
      <c r="E28" s="25"/>
      <c r="F28" s="26"/>
      <c r="G28" s="11"/>
      <c r="H28" s="11"/>
      <c r="I28" s="11"/>
      <c r="J28" s="11"/>
    </row>
    <row r="29" spans="1:24" x14ac:dyDescent="0.35">
      <c r="A29" s="691" t="s">
        <v>67</v>
      </c>
      <c r="B29" s="901"/>
      <c r="C29" s="692"/>
      <c r="D29" s="692"/>
      <c r="E29" s="11"/>
      <c r="F29" s="11"/>
      <c r="G29" s="11"/>
      <c r="H29" s="11"/>
      <c r="I29" s="11"/>
      <c r="J29" s="11"/>
    </row>
    <row r="30" spans="1:24" x14ac:dyDescent="0.35">
      <c r="A30" s="11"/>
      <c r="B30" s="902"/>
      <c r="C30" s="362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95" t="s">
        <v>39</v>
      </c>
      <c r="D4" s="763"/>
      <c r="E4" s="764"/>
      <c r="F4" s="695"/>
      <c r="G4" s="694"/>
      <c r="H4" s="859" t="s">
        <v>22</v>
      </c>
      <c r="I4" s="860"/>
      <c r="J4" s="861"/>
      <c r="K4" s="765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84" t="s">
        <v>0</v>
      </c>
      <c r="B5" s="104"/>
      <c r="C5" s="110" t="s">
        <v>40</v>
      </c>
      <c r="D5" s="862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15" t="s">
        <v>28</v>
      </c>
      <c r="J5" s="829" t="s">
        <v>29</v>
      </c>
      <c r="K5" s="77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26.5" customHeight="1" x14ac:dyDescent="0.35">
      <c r="A6" s="87" t="s">
        <v>6</v>
      </c>
      <c r="B6" s="478"/>
      <c r="C6" s="144">
        <v>25</v>
      </c>
      <c r="D6" s="188" t="s">
        <v>19</v>
      </c>
      <c r="E6" s="386" t="s">
        <v>50</v>
      </c>
      <c r="F6" s="228">
        <v>150</v>
      </c>
      <c r="G6" s="266"/>
      <c r="H6" s="249">
        <v>0.6</v>
      </c>
      <c r="I6" s="15">
        <v>0.45</v>
      </c>
      <c r="J6" s="41">
        <v>15.45</v>
      </c>
      <c r="K6" s="200">
        <v>70.5</v>
      </c>
      <c r="L6" s="271">
        <v>0.03</v>
      </c>
      <c r="M6" s="47">
        <v>0.05</v>
      </c>
      <c r="N6" s="37">
        <v>7.5</v>
      </c>
      <c r="O6" s="37">
        <v>0</v>
      </c>
      <c r="P6" s="48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34"/>
      <c r="C7" s="140">
        <v>227</v>
      </c>
      <c r="D7" s="220" t="s">
        <v>62</v>
      </c>
      <c r="E7" s="158" t="s">
        <v>170</v>
      </c>
      <c r="F7" s="140">
        <v>150</v>
      </c>
      <c r="G7" s="796"/>
      <c r="H7" s="395">
        <v>23.46</v>
      </c>
      <c r="I7" s="97">
        <v>11.79</v>
      </c>
      <c r="J7" s="102">
        <v>42.51</v>
      </c>
      <c r="K7" s="646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5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34"/>
      <c r="C8" s="140">
        <v>113</v>
      </c>
      <c r="D8" s="220" t="s">
        <v>5</v>
      </c>
      <c r="E8" s="158" t="s">
        <v>11</v>
      </c>
      <c r="F8" s="140">
        <v>200</v>
      </c>
      <c r="G8" s="796"/>
      <c r="H8" s="260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60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6"/>
      <c r="H9" s="288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73" t="s">
        <v>20</v>
      </c>
      <c r="F10" s="326">
        <f>SUM(F6:F9)</f>
        <v>530</v>
      </c>
      <c r="G10" s="704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0">
        <f t="shared" si="0"/>
        <v>551.76</v>
      </c>
      <c r="L10" s="28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73" t="s">
        <v>21</v>
      </c>
      <c r="F11" s="326"/>
      <c r="G11" s="704"/>
      <c r="H11" s="249"/>
      <c r="I11" s="15"/>
      <c r="J11" s="41"/>
      <c r="K11" s="360">
        <f>K10/23.5</f>
        <v>23.479148936170212</v>
      </c>
      <c r="L11" s="288"/>
      <c r="M11" s="19"/>
      <c r="N11" s="20"/>
      <c r="O11" s="20"/>
      <c r="P11" s="46"/>
      <c r="Q11" s="28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3"/>
      <c r="C12" s="297">
        <v>9</v>
      </c>
      <c r="D12" s="749" t="s">
        <v>19</v>
      </c>
      <c r="E12" s="750" t="s">
        <v>92</v>
      </c>
      <c r="F12" s="751">
        <v>60</v>
      </c>
      <c r="G12" s="553"/>
      <c r="H12" s="279">
        <v>1.29</v>
      </c>
      <c r="I12" s="39">
        <v>4.2699999999999996</v>
      </c>
      <c r="J12" s="40">
        <v>6.97</v>
      </c>
      <c r="K12" s="331">
        <v>72.75</v>
      </c>
      <c r="L12" s="27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7" t="s">
        <v>84</v>
      </c>
      <c r="F13" s="236">
        <v>200</v>
      </c>
      <c r="G13" s="396"/>
      <c r="H13" s="260">
        <v>6.66</v>
      </c>
      <c r="I13" s="81">
        <v>5.51</v>
      </c>
      <c r="J13" s="218">
        <v>8.75</v>
      </c>
      <c r="K13" s="394">
        <v>111.57</v>
      </c>
      <c r="L13" s="260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60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34"/>
      <c r="C14" s="140">
        <v>81</v>
      </c>
      <c r="D14" s="220" t="s">
        <v>10</v>
      </c>
      <c r="E14" s="166" t="s">
        <v>73</v>
      </c>
      <c r="F14" s="716">
        <v>90</v>
      </c>
      <c r="G14" s="177"/>
      <c r="H14" s="288">
        <v>23.81</v>
      </c>
      <c r="I14" s="20">
        <v>19.829999999999998</v>
      </c>
      <c r="J14" s="46">
        <v>0.72</v>
      </c>
      <c r="K14" s="287">
        <v>274.56</v>
      </c>
      <c r="L14" s="28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7" t="s">
        <v>85</v>
      </c>
      <c r="F15" s="236">
        <v>150</v>
      </c>
      <c r="G15" s="396"/>
      <c r="H15" s="260">
        <v>3.93</v>
      </c>
      <c r="I15" s="81">
        <v>4.24</v>
      </c>
      <c r="J15" s="218">
        <v>21.84</v>
      </c>
      <c r="K15" s="394">
        <v>140.55000000000001</v>
      </c>
      <c r="L15" s="260">
        <v>0.11</v>
      </c>
      <c r="M15" s="81">
        <v>0.02</v>
      </c>
      <c r="N15" s="81">
        <v>0</v>
      </c>
      <c r="O15" s="81">
        <v>10</v>
      </c>
      <c r="P15" s="82">
        <v>0.06</v>
      </c>
      <c r="Q15" s="260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94"/>
      <c r="C16" s="221">
        <v>100</v>
      </c>
      <c r="D16" s="220" t="s">
        <v>88</v>
      </c>
      <c r="E16" s="158" t="s">
        <v>86</v>
      </c>
      <c r="F16" s="140">
        <v>200</v>
      </c>
      <c r="G16" s="396"/>
      <c r="H16" s="288">
        <v>0.15</v>
      </c>
      <c r="I16" s="20">
        <v>0.04</v>
      </c>
      <c r="J16" s="46">
        <v>12.83</v>
      </c>
      <c r="K16" s="287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94"/>
      <c r="C17" s="221">
        <v>119</v>
      </c>
      <c r="D17" s="220" t="s">
        <v>14</v>
      </c>
      <c r="E17" s="158" t="s">
        <v>55</v>
      </c>
      <c r="F17" s="295">
        <v>20</v>
      </c>
      <c r="G17" s="139"/>
      <c r="H17" s="249">
        <v>1.52</v>
      </c>
      <c r="I17" s="15">
        <v>0.16</v>
      </c>
      <c r="J17" s="41">
        <v>9.84</v>
      </c>
      <c r="K17" s="672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73">
        <v>39.6</v>
      </c>
      <c r="L18" s="288">
        <v>0.03</v>
      </c>
      <c r="M18" s="20">
        <v>0.02</v>
      </c>
      <c r="N18" s="20">
        <v>0</v>
      </c>
      <c r="O18" s="20">
        <v>0</v>
      </c>
      <c r="P18" s="21">
        <v>0</v>
      </c>
      <c r="Q18" s="28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34"/>
      <c r="C19" s="145"/>
      <c r="D19" s="510"/>
      <c r="E19" s="319" t="s">
        <v>20</v>
      </c>
      <c r="F19" s="204">
        <f>F12+F13+F14+F15+F16+F17+F18</f>
        <v>740</v>
      </c>
      <c r="G19" s="304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42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0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43"/>
      <c r="C20" s="143"/>
      <c r="D20" s="407"/>
      <c r="E20" s="357" t="s">
        <v>21</v>
      </c>
      <c r="F20" s="380"/>
      <c r="G20" s="216"/>
      <c r="H20" s="212"/>
      <c r="I20" s="51"/>
      <c r="J20" s="123"/>
      <c r="K20" s="494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90"/>
      <c r="C22" s="290"/>
      <c r="D22" s="291"/>
      <c r="E22" s="29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8"/>
      <c r="C4" s="695" t="s">
        <v>39</v>
      </c>
      <c r="D4" s="797"/>
      <c r="E4" s="764"/>
      <c r="F4" s="695"/>
      <c r="G4" s="694"/>
      <c r="H4" s="859" t="s">
        <v>22</v>
      </c>
      <c r="I4" s="860"/>
      <c r="J4" s="861"/>
      <c r="K4" s="700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48" t="s">
        <v>0</v>
      </c>
      <c r="B5" s="110"/>
      <c r="C5" s="110" t="s">
        <v>40</v>
      </c>
      <c r="D5" s="871" t="s">
        <v>41</v>
      </c>
      <c r="E5" s="110" t="s">
        <v>38</v>
      </c>
      <c r="F5" s="110" t="s">
        <v>26</v>
      </c>
      <c r="G5" s="104" t="s">
        <v>37</v>
      </c>
      <c r="H5" s="873" t="s">
        <v>27</v>
      </c>
      <c r="I5" s="515" t="s">
        <v>28</v>
      </c>
      <c r="J5" s="874" t="s">
        <v>29</v>
      </c>
      <c r="K5" s="701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538" t="s">
        <v>122</v>
      </c>
      <c r="Q5" s="538" t="s">
        <v>33</v>
      </c>
      <c r="R5" s="538" t="s">
        <v>34</v>
      </c>
      <c r="S5" s="538" t="s">
        <v>35</v>
      </c>
      <c r="T5" s="538" t="s">
        <v>36</v>
      </c>
      <c r="U5" s="538" t="s">
        <v>123</v>
      </c>
      <c r="V5" s="538" t="s">
        <v>124</v>
      </c>
      <c r="W5" s="538" t="s">
        <v>125</v>
      </c>
      <c r="X5" s="695" t="s">
        <v>126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83" t="s">
        <v>19</v>
      </c>
      <c r="E6" s="486" t="s">
        <v>50</v>
      </c>
      <c r="F6" s="228">
        <v>150</v>
      </c>
      <c r="G6" s="367"/>
      <c r="H6" s="353">
        <v>0.6</v>
      </c>
      <c r="I6" s="49">
        <v>0.45</v>
      </c>
      <c r="J6" s="50">
        <v>15.45</v>
      </c>
      <c r="K6" s="287">
        <v>70.5</v>
      </c>
      <c r="L6" s="353">
        <v>0.03</v>
      </c>
      <c r="M6" s="49">
        <v>0.05</v>
      </c>
      <c r="N6" s="49">
        <v>7.5</v>
      </c>
      <c r="O6" s="49">
        <v>0</v>
      </c>
      <c r="P6" s="404">
        <v>0</v>
      </c>
      <c r="Q6" s="353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92">
        <v>125</v>
      </c>
      <c r="D7" s="484" t="s">
        <v>89</v>
      </c>
      <c r="E7" s="137" t="s">
        <v>158</v>
      </c>
      <c r="F7" s="140">
        <v>150</v>
      </c>
      <c r="G7" s="220"/>
      <c r="H7" s="395">
        <v>7.85</v>
      </c>
      <c r="I7" s="97">
        <v>5.23</v>
      </c>
      <c r="J7" s="102">
        <v>41.29</v>
      </c>
      <c r="K7" s="481">
        <v>243.85</v>
      </c>
      <c r="L7" s="332">
        <v>0.08</v>
      </c>
      <c r="M7" s="27">
        <v>0.04</v>
      </c>
      <c r="N7" s="27">
        <v>0.01</v>
      </c>
      <c r="O7" s="27">
        <v>20</v>
      </c>
      <c r="P7" s="669">
        <v>0.11</v>
      </c>
      <c r="Q7" s="33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47">
        <v>200</v>
      </c>
      <c r="G8" s="178"/>
      <c r="H8" s="249">
        <v>0</v>
      </c>
      <c r="I8" s="15">
        <v>0</v>
      </c>
      <c r="J8" s="41">
        <v>7.27</v>
      </c>
      <c r="K8" s="269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68"/>
      <c r="C9" s="153" t="s">
        <v>165</v>
      </c>
      <c r="D9" s="188" t="s">
        <v>18</v>
      </c>
      <c r="E9" s="227" t="s">
        <v>166</v>
      </c>
      <c r="F9" s="295">
        <v>100</v>
      </c>
      <c r="G9" s="178"/>
      <c r="H9" s="249">
        <v>0</v>
      </c>
      <c r="I9" s="15">
        <v>0</v>
      </c>
      <c r="J9" s="41">
        <v>15</v>
      </c>
      <c r="K9" s="269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15">
        <v>119</v>
      </c>
      <c r="D10" s="484" t="s">
        <v>55</v>
      </c>
      <c r="E10" s="137" t="s">
        <v>42</v>
      </c>
      <c r="F10" s="140">
        <v>30</v>
      </c>
      <c r="G10" s="459"/>
      <c r="H10" s="288">
        <v>2.2799999999999998</v>
      </c>
      <c r="I10" s="20">
        <v>0.24</v>
      </c>
      <c r="J10" s="46">
        <v>14.76</v>
      </c>
      <c r="K10" s="434">
        <v>70.5</v>
      </c>
      <c r="L10" s="288">
        <v>0.03</v>
      </c>
      <c r="M10" s="20">
        <v>0.01</v>
      </c>
      <c r="N10" s="20">
        <v>0</v>
      </c>
      <c r="O10" s="20">
        <v>0</v>
      </c>
      <c r="P10" s="21">
        <v>0</v>
      </c>
      <c r="Q10" s="28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92">
        <v>120</v>
      </c>
      <c r="D11" s="484" t="s">
        <v>47</v>
      </c>
      <c r="E11" s="137" t="s">
        <v>13</v>
      </c>
      <c r="F11" s="140">
        <v>30</v>
      </c>
      <c r="G11" s="459"/>
      <c r="H11" s="288">
        <v>1.98</v>
      </c>
      <c r="I11" s="20">
        <v>0.36</v>
      </c>
      <c r="J11" s="46">
        <v>12.06</v>
      </c>
      <c r="K11" s="434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92"/>
      <c r="D12" s="484"/>
      <c r="E12" s="164" t="s">
        <v>20</v>
      </c>
      <c r="F12" s="282">
        <f>SUM(F6:F11)</f>
        <v>660</v>
      </c>
      <c r="G12" s="284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7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0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92"/>
      <c r="D13" s="484"/>
      <c r="E13" s="487" t="s">
        <v>21</v>
      </c>
      <c r="F13" s="140"/>
      <c r="G13" s="220"/>
      <c r="H13" s="256"/>
      <c r="I13" s="160"/>
      <c r="J13" s="161"/>
      <c r="K13" s="339">
        <f>K12/23.5</f>
        <v>22.68</v>
      </c>
      <c r="L13" s="256"/>
      <c r="M13" s="160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11">
        <v>135</v>
      </c>
      <c r="D14" s="393" t="s">
        <v>19</v>
      </c>
      <c r="E14" s="186" t="s">
        <v>159</v>
      </c>
      <c r="F14" s="162">
        <v>60</v>
      </c>
      <c r="G14" s="725"/>
      <c r="H14" s="471">
        <v>1.2</v>
      </c>
      <c r="I14" s="391">
        <v>5.4</v>
      </c>
      <c r="J14" s="472">
        <v>5.16</v>
      </c>
      <c r="K14" s="203">
        <v>73.2</v>
      </c>
      <c r="L14" s="471">
        <v>0.01</v>
      </c>
      <c r="M14" s="390">
        <v>0.03</v>
      </c>
      <c r="N14" s="391">
        <v>4.2</v>
      </c>
      <c r="O14" s="391">
        <v>90</v>
      </c>
      <c r="P14" s="392">
        <v>0</v>
      </c>
      <c r="Q14" s="471">
        <v>24.6</v>
      </c>
      <c r="R14" s="391">
        <v>40.200000000000003</v>
      </c>
      <c r="S14" s="391">
        <v>21</v>
      </c>
      <c r="T14" s="391">
        <v>4.2</v>
      </c>
      <c r="U14" s="391">
        <v>189</v>
      </c>
      <c r="V14" s="391">
        <v>0</v>
      </c>
      <c r="W14" s="391">
        <v>0</v>
      </c>
      <c r="X14" s="472">
        <v>0</v>
      </c>
    </row>
    <row r="15" spans="1:24" s="16" customFormat="1" ht="26.5" customHeight="1" x14ac:dyDescent="0.35">
      <c r="A15" s="111"/>
      <c r="B15" s="141"/>
      <c r="C15" s="141" t="s">
        <v>186</v>
      </c>
      <c r="D15" s="485" t="s">
        <v>9</v>
      </c>
      <c r="E15" s="403" t="s">
        <v>180</v>
      </c>
      <c r="F15" s="687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84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83" t="s">
        <v>87</v>
      </c>
      <c r="E17" s="157" t="s">
        <v>43</v>
      </c>
      <c r="F17" s="139">
        <v>150</v>
      </c>
      <c r="G17" s="135"/>
      <c r="H17" s="288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47">
        <v>200</v>
      </c>
      <c r="G18" s="598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83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83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98"/>
      <c r="E21" s="164" t="s">
        <v>20</v>
      </c>
      <c r="F21" s="204">
        <f>SUM(F14:F20)</f>
        <v>755</v>
      </c>
      <c r="G21" s="272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99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7"/>
      <c r="B24" s="294"/>
      <c r="C24" s="291"/>
      <c r="D24" s="291"/>
      <c r="E24" s="292"/>
      <c r="F24" s="293"/>
      <c r="G24" s="291"/>
      <c r="H24" s="291"/>
      <c r="I24" s="291"/>
      <c r="J24" s="291"/>
    </row>
    <row r="25" spans="1:24" ht="18" x14ac:dyDescent="0.35">
      <c r="A25" s="11"/>
      <c r="B25" s="362"/>
      <c r="C25" s="362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0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9"/>
      <c r="C4" s="825" t="s">
        <v>39</v>
      </c>
      <c r="D4" s="262"/>
      <c r="E4" s="845"/>
      <c r="F4" s="694"/>
      <c r="G4" s="695"/>
      <c r="H4" s="868" t="s">
        <v>22</v>
      </c>
      <c r="I4" s="869"/>
      <c r="J4" s="870"/>
      <c r="K4" s="765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6" t="s">
        <v>41</v>
      </c>
      <c r="E5" s="829" t="s">
        <v>38</v>
      </c>
      <c r="F5" s="104" t="s">
        <v>26</v>
      </c>
      <c r="G5" s="110" t="s">
        <v>37</v>
      </c>
      <c r="H5" s="873" t="s">
        <v>27</v>
      </c>
      <c r="I5" s="515" t="s">
        <v>28</v>
      </c>
      <c r="J5" s="874" t="s">
        <v>29</v>
      </c>
      <c r="K5" s="779" t="s">
        <v>30</v>
      </c>
      <c r="L5" s="538" t="s">
        <v>31</v>
      </c>
      <c r="M5" s="538" t="s">
        <v>120</v>
      </c>
      <c r="N5" s="538" t="s">
        <v>32</v>
      </c>
      <c r="O5" s="600" t="s">
        <v>121</v>
      </c>
      <c r="P5" s="821" t="s">
        <v>122</v>
      </c>
      <c r="Q5" s="538" t="s">
        <v>33</v>
      </c>
      <c r="R5" s="538" t="s">
        <v>34</v>
      </c>
      <c r="S5" s="538" t="s">
        <v>35</v>
      </c>
      <c r="T5" s="538" t="s">
        <v>36</v>
      </c>
      <c r="U5" s="538" t="s">
        <v>123</v>
      </c>
      <c r="V5" s="538" t="s">
        <v>124</v>
      </c>
      <c r="W5" s="538" t="s">
        <v>125</v>
      </c>
      <c r="X5" s="821" t="s">
        <v>126</v>
      </c>
    </row>
    <row r="6" spans="1:24" s="16" customFormat="1" ht="26.5" customHeight="1" x14ac:dyDescent="0.35">
      <c r="A6" s="149" t="s">
        <v>6</v>
      </c>
      <c r="B6" s="954" t="s">
        <v>74</v>
      </c>
      <c r="C6" s="876">
        <v>324</v>
      </c>
      <c r="D6" s="875" t="s">
        <v>19</v>
      </c>
      <c r="E6" s="602" t="s">
        <v>190</v>
      </c>
      <c r="F6" s="603">
        <v>60</v>
      </c>
      <c r="G6" s="604"/>
      <c r="H6" s="605">
        <v>1.1599999999999999</v>
      </c>
      <c r="I6" s="606">
        <v>3.65</v>
      </c>
      <c r="J6" s="609">
        <v>2.2799999999999998</v>
      </c>
      <c r="K6" s="823">
        <v>48.38</v>
      </c>
      <c r="L6" s="605">
        <v>0.03</v>
      </c>
      <c r="M6" s="606">
        <v>0.04</v>
      </c>
      <c r="N6" s="606">
        <v>14.45</v>
      </c>
      <c r="O6" s="607">
        <v>40</v>
      </c>
      <c r="P6" s="608">
        <v>0</v>
      </c>
      <c r="Q6" s="605">
        <v>18.690000000000001</v>
      </c>
      <c r="R6" s="606">
        <v>24.74</v>
      </c>
      <c r="S6" s="606">
        <v>11.31</v>
      </c>
      <c r="T6" s="606">
        <v>0.44</v>
      </c>
      <c r="U6" s="606">
        <v>75.569999999999993</v>
      </c>
      <c r="V6" s="606">
        <v>5.5999999999999995E-4</v>
      </c>
      <c r="W6" s="606">
        <v>1.2999999999999999E-4</v>
      </c>
      <c r="X6" s="609">
        <v>0.01</v>
      </c>
    </row>
    <row r="7" spans="1:24" s="16" customFormat="1" ht="26.5" customHeight="1" x14ac:dyDescent="0.35">
      <c r="A7" s="149"/>
      <c r="B7" s="192" t="s">
        <v>76</v>
      </c>
      <c r="C7" s="618">
        <v>29</v>
      </c>
      <c r="D7" s="790" t="s">
        <v>19</v>
      </c>
      <c r="E7" s="316" t="s">
        <v>181</v>
      </c>
      <c r="F7" s="728">
        <v>60</v>
      </c>
      <c r="G7" s="195"/>
      <c r="H7" s="251">
        <v>0.66</v>
      </c>
      <c r="I7" s="67">
        <v>0.12</v>
      </c>
      <c r="J7" s="116">
        <v>2.2799999999999998</v>
      </c>
      <c r="K7" s="414">
        <v>14.4</v>
      </c>
      <c r="L7" s="251">
        <v>0.04</v>
      </c>
      <c r="M7" s="67">
        <v>0.02</v>
      </c>
      <c r="N7" s="67">
        <v>15</v>
      </c>
      <c r="O7" s="67">
        <v>80</v>
      </c>
      <c r="P7" s="520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55" t="s">
        <v>90</v>
      </c>
      <c r="E8" s="168" t="s">
        <v>199</v>
      </c>
      <c r="F8" s="173">
        <v>110</v>
      </c>
      <c r="G8" s="720"/>
      <c r="H8" s="320">
        <v>17.989999999999998</v>
      </c>
      <c r="I8" s="62">
        <v>14.98</v>
      </c>
      <c r="J8" s="118">
        <v>12.23</v>
      </c>
      <c r="K8" s="564">
        <v>256.89</v>
      </c>
      <c r="L8" s="320">
        <v>0.09</v>
      </c>
      <c r="M8" s="62">
        <v>0.15</v>
      </c>
      <c r="N8" s="62">
        <v>3.74</v>
      </c>
      <c r="O8" s="62">
        <v>40</v>
      </c>
      <c r="P8" s="118">
        <v>0.02</v>
      </c>
      <c r="Q8" s="32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56" t="s">
        <v>10</v>
      </c>
      <c r="E9" s="170" t="s">
        <v>91</v>
      </c>
      <c r="F9" s="174">
        <v>90</v>
      </c>
      <c r="G9" s="718"/>
      <c r="H9" s="429">
        <v>18.13</v>
      </c>
      <c r="I9" s="80">
        <v>17.05</v>
      </c>
      <c r="J9" s="490">
        <v>3.69</v>
      </c>
      <c r="K9" s="550">
        <v>240.96</v>
      </c>
      <c r="L9" s="429">
        <v>0.06</v>
      </c>
      <c r="M9" s="80">
        <v>0.13</v>
      </c>
      <c r="N9" s="80">
        <v>1.06</v>
      </c>
      <c r="O9" s="80">
        <v>0</v>
      </c>
      <c r="P9" s="490">
        <v>0</v>
      </c>
      <c r="Q9" s="429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30">
        <v>0.06</v>
      </c>
    </row>
    <row r="10" spans="1:24" s="36" customFormat="1" ht="26.5" customHeight="1" x14ac:dyDescent="0.35">
      <c r="A10" s="149"/>
      <c r="B10" s="140"/>
      <c r="C10" s="592">
        <v>52</v>
      </c>
      <c r="D10" s="611" t="s">
        <v>64</v>
      </c>
      <c r="E10" s="166" t="s">
        <v>139</v>
      </c>
      <c r="F10" s="814">
        <v>150</v>
      </c>
      <c r="G10" s="177"/>
      <c r="H10" s="288">
        <v>3.31</v>
      </c>
      <c r="I10" s="20">
        <v>5.56</v>
      </c>
      <c r="J10" s="46">
        <v>25.99</v>
      </c>
      <c r="K10" s="287">
        <v>167.07</v>
      </c>
      <c r="L10" s="288">
        <v>0.15</v>
      </c>
      <c r="M10" s="20">
        <v>0.1</v>
      </c>
      <c r="N10" s="20">
        <v>14</v>
      </c>
      <c r="O10" s="20">
        <v>20</v>
      </c>
      <c r="P10" s="21">
        <v>0.08</v>
      </c>
      <c r="Q10" s="28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88" t="s">
        <v>18</v>
      </c>
      <c r="E11" s="769" t="s">
        <v>195</v>
      </c>
      <c r="F11" s="804">
        <v>200</v>
      </c>
      <c r="G11" s="176"/>
      <c r="H11" s="249">
        <v>0</v>
      </c>
      <c r="I11" s="15">
        <v>0</v>
      </c>
      <c r="J11" s="18">
        <v>14.4</v>
      </c>
      <c r="K11" s="672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81" t="s">
        <v>14</v>
      </c>
      <c r="E12" s="157" t="s">
        <v>55</v>
      </c>
      <c r="F12" s="135">
        <v>30</v>
      </c>
      <c r="G12" s="807"/>
      <c r="H12" s="249">
        <v>2.2799999999999998</v>
      </c>
      <c r="I12" s="15">
        <v>0.24</v>
      </c>
      <c r="J12" s="18">
        <v>14.76</v>
      </c>
      <c r="K12" s="673">
        <v>70.5</v>
      </c>
      <c r="L12" s="288">
        <v>0.03</v>
      </c>
      <c r="M12" s="20">
        <v>0.01</v>
      </c>
      <c r="N12" s="20">
        <v>0</v>
      </c>
      <c r="O12" s="20">
        <v>0</v>
      </c>
      <c r="P12" s="21">
        <v>0</v>
      </c>
      <c r="Q12" s="28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81" t="s">
        <v>15</v>
      </c>
      <c r="E13" s="157" t="s">
        <v>47</v>
      </c>
      <c r="F13" s="135">
        <v>20</v>
      </c>
      <c r="G13" s="807"/>
      <c r="H13" s="249">
        <v>1.32</v>
      </c>
      <c r="I13" s="15">
        <v>0.24</v>
      </c>
      <c r="J13" s="18">
        <v>8.0399999999999991</v>
      </c>
      <c r="K13" s="673">
        <v>39.6</v>
      </c>
      <c r="L13" s="288">
        <v>0.03</v>
      </c>
      <c r="M13" s="20">
        <v>0.02</v>
      </c>
      <c r="N13" s="20">
        <v>0</v>
      </c>
      <c r="O13" s="20">
        <v>0</v>
      </c>
      <c r="P13" s="21">
        <v>0</v>
      </c>
      <c r="Q13" s="28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55"/>
      <c r="E14" s="440" t="s">
        <v>20</v>
      </c>
      <c r="F14" s="488">
        <f>F6+F8+F10+F11+F12+F13</f>
        <v>570</v>
      </c>
      <c r="G14" s="561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98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56"/>
      <c r="E15" s="445" t="s">
        <v>20</v>
      </c>
      <c r="F15" s="476">
        <f>F7+F9+F10+F11+F12+F13</f>
        <v>550</v>
      </c>
      <c r="G15" s="309"/>
      <c r="H15" s="321">
        <f t="shared" ref="H15:X15" si="1">H7+H9+H10+H11+H12+H13</f>
        <v>25.7</v>
      </c>
      <c r="I15" s="57">
        <f t="shared" si="1"/>
        <v>23.209999999999997</v>
      </c>
      <c r="J15" s="831">
        <f t="shared" si="1"/>
        <v>69.16</v>
      </c>
      <c r="K15" s="309">
        <f t="shared" si="1"/>
        <v>590.92999999999995</v>
      </c>
      <c r="L15" s="32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31">
        <f t="shared" si="1"/>
        <v>1.04</v>
      </c>
      <c r="Q15" s="32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55"/>
      <c r="E16" s="489" t="s">
        <v>21</v>
      </c>
      <c r="F16" s="173"/>
      <c r="G16" s="720"/>
      <c r="H16" s="320"/>
      <c r="I16" s="62"/>
      <c r="J16" s="118"/>
      <c r="K16" s="957">
        <f>K14/23.5</f>
        <v>27.269787234042553</v>
      </c>
      <c r="L16" s="320"/>
      <c r="M16" s="62"/>
      <c r="N16" s="62"/>
      <c r="O16" s="62"/>
      <c r="P16" s="118"/>
      <c r="Q16" s="32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58"/>
      <c r="E17" s="450" t="s">
        <v>21</v>
      </c>
      <c r="F17" s="175"/>
      <c r="G17" s="723"/>
      <c r="H17" s="322"/>
      <c r="I17" s="171"/>
      <c r="J17" s="196"/>
      <c r="K17" s="959">
        <f>K15/23.5</f>
        <v>25.145957446808509</v>
      </c>
      <c r="L17" s="322"/>
      <c r="M17" s="171"/>
      <c r="N17" s="171"/>
      <c r="O17" s="171"/>
      <c r="P17" s="196"/>
      <c r="Q17" s="322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702" t="s">
        <v>19</v>
      </c>
      <c r="E18" s="406" t="s">
        <v>114</v>
      </c>
      <c r="F18" s="560">
        <v>150</v>
      </c>
      <c r="G18" s="562"/>
      <c r="H18" s="271">
        <v>0.6</v>
      </c>
      <c r="I18" s="37">
        <v>0.6</v>
      </c>
      <c r="J18" s="48">
        <v>14.7</v>
      </c>
      <c r="K18" s="504">
        <v>70.5</v>
      </c>
      <c r="L18" s="271">
        <v>0.05</v>
      </c>
      <c r="M18" s="37">
        <v>0.03</v>
      </c>
      <c r="N18" s="37">
        <v>15</v>
      </c>
      <c r="O18" s="37">
        <v>0</v>
      </c>
      <c r="P18" s="48">
        <v>0</v>
      </c>
      <c r="Q18" s="271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401" t="s">
        <v>9</v>
      </c>
      <c r="E19" s="403" t="s">
        <v>77</v>
      </c>
      <c r="F19" s="753">
        <v>200</v>
      </c>
      <c r="G19" s="176"/>
      <c r="H19" s="250">
        <v>9.19</v>
      </c>
      <c r="I19" s="13">
        <v>5.64</v>
      </c>
      <c r="J19" s="23">
        <v>13.63</v>
      </c>
      <c r="K19" s="303">
        <v>141.18</v>
      </c>
      <c r="L19" s="260">
        <v>0.16</v>
      </c>
      <c r="M19" s="81">
        <v>0.08</v>
      </c>
      <c r="N19" s="81">
        <v>2.73</v>
      </c>
      <c r="O19" s="81">
        <v>110</v>
      </c>
      <c r="P19" s="82">
        <v>0</v>
      </c>
      <c r="Q19" s="260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40" t="s">
        <v>10</v>
      </c>
      <c r="E20" s="555" t="s">
        <v>127</v>
      </c>
      <c r="F20" s="561">
        <v>90</v>
      </c>
      <c r="G20" s="561"/>
      <c r="H20" s="320">
        <v>20.170000000000002</v>
      </c>
      <c r="I20" s="62">
        <v>20.309999999999999</v>
      </c>
      <c r="J20" s="118">
        <v>2.09</v>
      </c>
      <c r="K20" s="564">
        <v>274</v>
      </c>
      <c r="L20" s="32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2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8" t="s">
        <v>10</v>
      </c>
      <c r="E21" s="738" t="s">
        <v>145</v>
      </c>
      <c r="F21" s="584">
        <v>95</v>
      </c>
      <c r="G21" s="195"/>
      <c r="H21" s="351">
        <v>24.87</v>
      </c>
      <c r="I21" s="58">
        <v>21.09</v>
      </c>
      <c r="J21" s="59">
        <v>0.72</v>
      </c>
      <c r="K21" s="565">
        <v>290.5</v>
      </c>
      <c r="L21" s="351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1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402" t="s">
        <v>87</v>
      </c>
      <c r="E22" s="157" t="s">
        <v>54</v>
      </c>
      <c r="F22" s="135">
        <v>150</v>
      </c>
      <c r="G22" s="178"/>
      <c r="H22" s="395">
        <v>6.76</v>
      </c>
      <c r="I22" s="97">
        <v>3.93</v>
      </c>
      <c r="J22" s="98">
        <v>41.29</v>
      </c>
      <c r="K22" s="566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133</v>
      </c>
      <c r="F23" s="139">
        <v>200</v>
      </c>
      <c r="G23" s="704"/>
      <c r="H23" s="249">
        <v>0.25</v>
      </c>
      <c r="I23" s="15">
        <v>0</v>
      </c>
      <c r="J23" s="41">
        <v>12.73</v>
      </c>
      <c r="K23" s="200">
        <v>51.3</v>
      </c>
      <c r="L23" s="28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9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98" t="s">
        <v>15</v>
      </c>
      <c r="E25" s="157" t="s">
        <v>47</v>
      </c>
      <c r="F25" s="177">
        <v>20</v>
      </c>
      <c r="G25" s="177"/>
      <c r="H25" s="288">
        <v>1.32</v>
      </c>
      <c r="I25" s="20">
        <v>0.24</v>
      </c>
      <c r="J25" s="21">
        <v>8.0399999999999991</v>
      </c>
      <c r="K25" s="466">
        <v>39.6</v>
      </c>
      <c r="L25" s="288">
        <v>0.03</v>
      </c>
      <c r="M25" s="20">
        <v>0.02</v>
      </c>
      <c r="N25" s="20">
        <v>0</v>
      </c>
      <c r="O25" s="20">
        <v>0</v>
      </c>
      <c r="P25" s="21">
        <v>0</v>
      </c>
      <c r="Q25" s="28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36"/>
      <c r="D26" s="722"/>
      <c r="E26" s="440" t="s">
        <v>20</v>
      </c>
      <c r="F26" s="448">
        <f t="shared" ref="F26:X26" si="2">F18+F19+F20+F22+F23+F24+F25</f>
        <v>830</v>
      </c>
      <c r="G26" s="563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98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56"/>
      <c r="D27" s="721"/>
      <c r="E27" s="557" t="s">
        <v>20</v>
      </c>
      <c r="F27" s="500">
        <f t="shared" ref="F27:X27" si="3">F18+F19+F21+F22+F23+F24+F25</f>
        <v>835</v>
      </c>
      <c r="G27" s="499"/>
      <c r="H27" s="321">
        <f t="shared" si="3"/>
        <v>44.51</v>
      </c>
      <c r="I27" s="57">
        <f t="shared" si="3"/>
        <v>31.659999999999997</v>
      </c>
      <c r="J27" s="831">
        <f t="shared" si="3"/>
        <v>100.95000000000002</v>
      </c>
      <c r="K27" s="309">
        <f t="shared" si="3"/>
        <v>867.56</v>
      </c>
      <c r="L27" s="32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31">
        <f t="shared" si="3"/>
        <v>0.11</v>
      </c>
      <c r="Q27" s="32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36"/>
      <c r="D28" s="722"/>
      <c r="E28" s="489" t="s">
        <v>21</v>
      </c>
      <c r="F28" s="448"/>
      <c r="G28" s="536"/>
      <c r="H28" s="209"/>
      <c r="I28" s="22"/>
      <c r="J28" s="117"/>
      <c r="K28" s="567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58"/>
      <c r="D29" s="758"/>
      <c r="E29" s="450" t="s">
        <v>21</v>
      </c>
      <c r="F29" s="175"/>
      <c r="G29" s="559"/>
      <c r="H29" s="452"/>
      <c r="I29" s="453"/>
      <c r="J29" s="503"/>
      <c r="K29" s="568">
        <f>K27/23.5</f>
        <v>36.917446808510633</v>
      </c>
      <c r="L29" s="452"/>
      <c r="M29" s="453"/>
      <c r="N29" s="453"/>
      <c r="O29" s="453"/>
      <c r="P29" s="503"/>
      <c r="Q29" s="452"/>
      <c r="R29" s="453"/>
      <c r="S29" s="453"/>
      <c r="T29" s="453"/>
      <c r="U29" s="453"/>
      <c r="V29" s="453"/>
      <c r="W29" s="453"/>
      <c r="X29" s="454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88" t="s">
        <v>66</v>
      </c>
      <c r="B31" s="905"/>
      <c r="C31" s="689"/>
      <c r="D31" s="690"/>
      <c r="E31" s="25"/>
      <c r="F31" s="26"/>
      <c r="G31" s="11"/>
      <c r="H31" s="9"/>
      <c r="I31" s="11"/>
      <c r="J31" s="11"/>
    </row>
    <row r="32" spans="1:24" ht="18" x14ac:dyDescent="0.35">
      <c r="A32" s="691" t="s">
        <v>67</v>
      </c>
      <c r="B32" s="901"/>
      <c r="C32" s="692"/>
      <c r="D32" s="692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04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0"/>
      <c r="C4" s="695" t="s">
        <v>39</v>
      </c>
      <c r="D4" s="763"/>
      <c r="E4" s="764"/>
      <c r="F4" s="695"/>
      <c r="G4" s="695"/>
      <c r="H4" s="859" t="s">
        <v>22</v>
      </c>
      <c r="I4" s="860"/>
      <c r="J4" s="861"/>
      <c r="K4" s="765" t="s">
        <v>23</v>
      </c>
      <c r="L4" s="1042" t="s">
        <v>24</v>
      </c>
      <c r="M4" s="1043"/>
      <c r="N4" s="1043"/>
      <c r="O4" s="1043"/>
      <c r="P4" s="1044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28.5" customHeight="1" thickBot="1" x14ac:dyDescent="0.4">
      <c r="A5" s="148" t="s">
        <v>0</v>
      </c>
      <c r="B5" s="877"/>
      <c r="C5" s="110" t="s">
        <v>40</v>
      </c>
      <c r="D5" s="412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15" t="s">
        <v>28</v>
      </c>
      <c r="J5" s="104" t="s">
        <v>29</v>
      </c>
      <c r="K5" s="77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26.5" customHeight="1" x14ac:dyDescent="0.35">
      <c r="A6" s="111" t="s">
        <v>6</v>
      </c>
      <c r="B6" s="144"/>
      <c r="C6" s="597">
        <v>24</v>
      </c>
      <c r="D6" s="406" t="s">
        <v>19</v>
      </c>
      <c r="E6" s="702" t="s">
        <v>118</v>
      </c>
      <c r="F6" s="144">
        <v>150</v>
      </c>
      <c r="G6" s="702"/>
      <c r="H6" s="279">
        <v>0.6</v>
      </c>
      <c r="I6" s="39">
        <v>0.6</v>
      </c>
      <c r="J6" s="42">
        <v>14.7</v>
      </c>
      <c r="K6" s="548">
        <v>70.5</v>
      </c>
      <c r="L6" s="271">
        <v>0.05</v>
      </c>
      <c r="M6" s="47">
        <v>0.03</v>
      </c>
      <c r="N6" s="37">
        <v>15</v>
      </c>
      <c r="O6" s="37">
        <v>0</v>
      </c>
      <c r="P6" s="230">
        <v>0</v>
      </c>
      <c r="Q6" s="27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98" t="s">
        <v>19</v>
      </c>
      <c r="E7" s="227" t="s">
        <v>182</v>
      </c>
      <c r="F7" s="612">
        <v>50</v>
      </c>
      <c r="G7" s="267"/>
      <c r="H7" s="249">
        <v>4.84</v>
      </c>
      <c r="I7" s="15">
        <v>4.43</v>
      </c>
      <c r="J7" s="18">
        <v>9.8699999999999992</v>
      </c>
      <c r="K7" s="203">
        <v>99.54</v>
      </c>
      <c r="L7" s="465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92">
        <v>69</v>
      </c>
      <c r="D8" s="158" t="s">
        <v>62</v>
      </c>
      <c r="E8" s="299" t="s">
        <v>175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72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72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15"/>
      <c r="D11" s="220"/>
      <c r="E11" s="164" t="s">
        <v>20</v>
      </c>
      <c r="F11" s="282">
        <f>F6+F7+F8+F9+F10</f>
        <v>570</v>
      </c>
      <c r="G11" s="730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60">
        <f t="shared" si="0"/>
        <v>594.82000000000005</v>
      </c>
      <c r="L11" s="28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1"/>
      <c r="D12" s="407"/>
      <c r="E12" s="165" t="s">
        <v>21</v>
      </c>
      <c r="F12" s="143"/>
      <c r="G12" s="492"/>
      <c r="H12" s="217"/>
      <c r="I12" s="160"/>
      <c r="J12" s="231"/>
      <c r="K12" s="961">
        <f>K11/23.5</f>
        <v>25.311489361702129</v>
      </c>
      <c r="L12" s="25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97">
        <v>133</v>
      </c>
      <c r="D13" s="406" t="s">
        <v>19</v>
      </c>
      <c r="E13" s="702" t="s">
        <v>144</v>
      </c>
      <c r="F13" s="560">
        <v>60</v>
      </c>
      <c r="G13" s="768"/>
      <c r="H13" s="279">
        <v>1.24</v>
      </c>
      <c r="I13" s="39">
        <v>0.21</v>
      </c>
      <c r="J13" s="40">
        <v>6.12</v>
      </c>
      <c r="K13" s="331">
        <v>31.32</v>
      </c>
      <c r="L13" s="30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30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92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92">
        <v>148</v>
      </c>
      <c r="D15" s="158" t="s">
        <v>10</v>
      </c>
      <c r="E15" s="187" t="s">
        <v>138</v>
      </c>
      <c r="F15" s="236">
        <v>90</v>
      </c>
      <c r="G15" s="177"/>
      <c r="H15" s="288">
        <v>19.52</v>
      </c>
      <c r="I15" s="20">
        <v>10.17</v>
      </c>
      <c r="J15" s="46">
        <v>5.89</v>
      </c>
      <c r="K15" s="287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26">
        <v>50</v>
      </c>
      <c r="D16" s="184" t="s">
        <v>64</v>
      </c>
      <c r="E16" s="540" t="s">
        <v>95</v>
      </c>
      <c r="F16" s="191">
        <v>150</v>
      </c>
      <c r="G16" s="561"/>
      <c r="H16" s="570">
        <v>3.28</v>
      </c>
      <c r="I16" s="541">
        <v>7.81</v>
      </c>
      <c r="J16" s="571">
        <v>21.57</v>
      </c>
      <c r="K16" s="572">
        <v>170.22</v>
      </c>
      <c r="L16" s="32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2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99">
        <v>51</v>
      </c>
      <c r="D17" s="1000" t="s">
        <v>64</v>
      </c>
      <c r="E17" s="1001" t="s">
        <v>156</v>
      </c>
      <c r="F17" s="1002">
        <v>150</v>
      </c>
      <c r="G17" s="1003"/>
      <c r="H17" s="1004">
        <v>3.33</v>
      </c>
      <c r="I17" s="1005">
        <v>3.81</v>
      </c>
      <c r="J17" s="1006">
        <v>26.04</v>
      </c>
      <c r="K17" s="1007">
        <v>151.12</v>
      </c>
      <c r="L17" s="1004">
        <v>0.15</v>
      </c>
      <c r="M17" s="1005">
        <v>0.1</v>
      </c>
      <c r="N17" s="1005">
        <v>14.03</v>
      </c>
      <c r="O17" s="1005">
        <v>20</v>
      </c>
      <c r="P17" s="1006">
        <v>0.06</v>
      </c>
      <c r="Q17" s="1004">
        <v>20.11</v>
      </c>
      <c r="R17" s="1005">
        <v>90.58</v>
      </c>
      <c r="S17" s="1005">
        <v>35.68</v>
      </c>
      <c r="T17" s="1005">
        <v>1.45</v>
      </c>
      <c r="U17" s="1005">
        <v>830.41</v>
      </c>
      <c r="V17" s="1005">
        <v>8.0000000000000002E-3</v>
      </c>
      <c r="W17" s="1005">
        <v>1E-3</v>
      </c>
      <c r="X17" s="1008">
        <v>0.05</v>
      </c>
    </row>
    <row r="18" spans="1:24" s="16" customFormat="1" ht="33.75" customHeight="1" x14ac:dyDescent="0.35">
      <c r="A18" s="113"/>
      <c r="B18" s="139"/>
      <c r="C18" s="592">
        <v>107</v>
      </c>
      <c r="D18" s="214" t="s">
        <v>18</v>
      </c>
      <c r="E18" s="166" t="s">
        <v>96</v>
      </c>
      <c r="F18" s="236">
        <v>200</v>
      </c>
      <c r="G18" s="611"/>
      <c r="H18" s="249">
        <v>0.6</v>
      </c>
      <c r="I18" s="15">
        <v>0.2</v>
      </c>
      <c r="J18" s="41">
        <v>23.6</v>
      </c>
      <c r="K18" s="269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8">
        <v>1.32</v>
      </c>
      <c r="I20" s="20">
        <v>0.24</v>
      </c>
      <c r="J20" s="21">
        <v>8.0399999999999991</v>
      </c>
      <c r="K20" s="466">
        <v>39.6</v>
      </c>
      <c r="L20" s="288">
        <v>0.03</v>
      </c>
      <c r="M20" s="20">
        <v>0.02</v>
      </c>
      <c r="N20" s="20">
        <v>0</v>
      </c>
      <c r="O20" s="20">
        <v>0</v>
      </c>
      <c r="P20" s="21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42"/>
      <c r="D21" s="795"/>
      <c r="E21" s="440" t="s">
        <v>20</v>
      </c>
      <c r="F21" s="447">
        <f>F13+F14+F15+F16+F18+F19+F20</f>
        <v>740</v>
      </c>
      <c r="G21" s="563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8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9"/>
      <c r="D22" s="794"/>
      <c r="E22" s="557" t="s">
        <v>20</v>
      </c>
      <c r="F22" s="307">
        <f>F13+F14+F15+F17+F18+F19+F20</f>
        <v>740</v>
      </c>
      <c r="G22" s="499"/>
      <c r="H22" s="32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500">
        <f t="shared" si="2"/>
        <v>712.57</v>
      </c>
      <c r="L22" s="32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31">
        <f t="shared" si="2"/>
        <v>0.5</v>
      </c>
      <c r="Q22" s="32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42"/>
      <c r="D23" s="795"/>
      <c r="E23" s="489" t="s">
        <v>21</v>
      </c>
      <c r="F23" s="447"/>
      <c r="G23" s="536"/>
      <c r="H23" s="209"/>
      <c r="I23" s="22"/>
      <c r="J23" s="64"/>
      <c r="K23" s="573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39"/>
      <c r="D24" s="756"/>
      <c r="E24" s="450" t="s">
        <v>21</v>
      </c>
      <c r="F24" s="194"/>
      <c r="G24" s="559"/>
      <c r="H24" s="452"/>
      <c r="I24" s="453"/>
      <c r="J24" s="454"/>
      <c r="K24" s="455">
        <f>K22/23.5</f>
        <v>30.32212765957447</v>
      </c>
      <c r="L24" s="452"/>
      <c r="M24" s="453"/>
      <c r="N24" s="453"/>
      <c r="O24" s="453"/>
      <c r="P24" s="503"/>
      <c r="Q24" s="452"/>
      <c r="R24" s="453"/>
      <c r="S24" s="453"/>
      <c r="T24" s="453"/>
      <c r="U24" s="453"/>
      <c r="V24" s="453"/>
      <c r="W24" s="453"/>
      <c r="X24" s="454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88" t="s">
        <v>66</v>
      </c>
      <c r="B27" s="905"/>
      <c r="C27" s="689"/>
      <c r="D27" s="690"/>
      <c r="E27" s="25"/>
      <c r="F27" s="26"/>
      <c r="G27" s="11"/>
      <c r="H27" s="11"/>
      <c r="I27" s="11"/>
      <c r="J27" s="11"/>
    </row>
    <row r="28" spans="1:24" ht="18" x14ac:dyDescent="0.35">
      <c r="A28" s="691" t="s">
        <v>67</v>
      </c>
      <c r="B28" s="901"/>
      <c r="C28" s="692"/>
      <c r="D28" s="692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00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99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9"/>
      <c r="C4" s="693" t="s">
        <v>39</v>
      </c>
      <c r="D4" s="240"/>
      <c r="E4" s="745"/>
      <c r="F4" s="693"/>
      <c r="G4" s="695"/>
      <c r="H4" s="859" t="s">
        <v>22</v>
      </c>
      <c r="I4" s="860"/>
      <c r="J4" s="861"/>
      <c r="K4" s="801" t="s">
        <v>23</v>
      </c>
      <c r="L4" s="1038" t="s">
        <v>24</v>
      </c>
      <c r="M4" s="1039"/>
      <c r="N4" s="1057"/>
      <c r="O4" s="1057"/>
      <c r="P4" s="1058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5" t="s">
        <v>41</v>
      </c>
      <c r="E5" s="525" t="s">
        <v>38</v>
      </c>
      <c r="F5" s="133" t="s">
        <v>26</v>
      </c>
      <c r="G5" s="110" t="s">
        <v>37</v>
      </c>
      <c r="H5" s="525" t="s">
        <v>27</v>
      </c>
      <c r="I5" s="515" t="s">
        <v>28</v>
      </c>
      <c r="J5" s="525" t="s">
        <v>29</v>
      </c>
      <c r="K5" s="802" t="s">
        <v>30</v>
      </c>
      <c r="L5" s="133" t="s">
        <v>31</v>
      </c>
      <c r="M5" s="515" t="s">
        <v>120</v>
      </c>
      <c r="N5" s="104" t="s">
        <v>32</v>
      </c>
      <c r="O5" s="878" t="s">
        <v>121</v>
      </c>
      <c r="P5" s="829" t="s">
        <v>122</v>
      </c>
      <c r="Q5" s="133" t="s">
        <v>33</v>
      </c>
      <c r="R5" s="515" t="s">
        <v>34</v>
      </c>
      <c r="S5" s="104" t="s">
        <v>35</v>
      </c>
      <c r="T5" s="515" t="s">
        <v>36</v>
      </c>
      <c r="U5" s="104" t="s">
        <v>123</v>
      </c>
      <c r="V5" s="515" t="s">
        <v>124</v>
      </c>
      <c r="W5" s="104" t="s">
        <v>125</v>
      </c>
      <c r="X5" s="515" t="s">
        <v>126</v>
      </c>
    </row>
    <row r="6" spans="1:24" s="16" customFormat="1" ht="26.5" customHeight="1" x14ac:dyDescent="0.35">
      <c r="A6" s="111" t="s">
        <v>6</v>
      </c>
      <c r="B6" s="162"/>
      <c r="C6" s="280">
        <v>1</v>
      </c>
      <c r="D6" s="137" t="s">
        <v>19</v>
      </c>
      <c r="E6" s="778" t="s">
        <v>12</v>
      </c>
      <c r="F6" s="431">
        <v>15</v>
      </c>
      <c r="G6" s="229"/>
      <c r="H6" s="355">
        <v>3.48</v>
      </c>
      <c r="I6" s="49">
        <v>4.43</v>
      </c>
      <c r="J6" s="50">
        <v>0</v>
      </c>
      <c r="K6" s="434">
        <v>54.6</v>
      </c>
      <c r="L6" s="471">
        <v>0.01</v>
      </c>
      <c r="M6" s="391">
        <v>0.05</v>
      </c>
      <c r="N6" s="391">
        <v>0.1</v>
      </c>
      <c r="O6" s="391">
        <v>40</v>
      </c>
      <c r="P6" s="392">
        <v>0.14000000000000001</v>
      </c>
      <c r="Q6" s="471">
        <v>132</v>
      </c>
      <c r="R6" s="391">
        <v>75</v>
      </c>
      <c r="S6" s="391">
        <v>5.25</v>
      </c>
      <c r="T6" s="391">
        <v>0.15</v>
      </c>
      <c r="U6" s="391">
        <v>13.2</v>
      </c>
      <c r="V6" s="391">
        <v>0</v>
      </c>
      <c r="W6" s="391">
        <v>0</v>
      </c>
      <c r="X6" s="472">
        <v>0</v>
      </c>
    </row>
    <row r="7" spans="1:24" s="16" customFormat="1" ht="26.5" customHeight="1" x14ac:dyDescent="0.35">
      <c r="A7" s="111"/>
      <c r="B7" s="635" t="s">
        <v>74</v>
      </c>
      <c r="C7" s="173">
        <v>259</v>
      </c>
      <c r="D7" s="540" t="s">
        <v>10</v>
      </c>
      <c r="E7" s="376" t="s">
        <v>188</v>
      </c>
      <c r="F7" s="727">
        <v>105</v>
      </c>
      <c r="G7" s="577"/>
      <c r="H7" s="628">
        <v>12.38</v>
      </c>
      <c r="I7" s="437">
        <v>10.59</v>
      </c>
      <c r="J7" s="438">
        <v>16.84</v>
      </c>
      <c r="K7" s="439">
        <v>167.46</v>
      </c>
      <c r="L7" s="436">
        <v>0.04</v>
      </c>
      <c r="M7" s="437">
        <v>0.05</v>
      </c>
      <c r="N7" s="437">
        <v>2.88</v>
      </c>
      <c r="O7" s="437">
        <v>70</v>
      </c>
      <c r="P7" s="501">
        <v>0.02</v>
      </c>
      <c r="Q7" s="436">
        <v>12.7</v>
      </c>
      <c r="R7" s="437">
        <v>145.38999999999999</v>
      </c>
      <c r="S7" s="641">
        <v>71.95</v>
      </c>
      <c r="T7" s="437">
        <v>1.22</v>
      </c>
      <c r="U7" s="437" t="s">
        <v>184</v>
      </c>
      <c r="V7" s="437">
        <v>6.0000000000000001E-3</v>
      </c>
      <c r="W7" s="437">
        <v>7.0000000000000001E-3</v>
      </c>
      <c r="X7" s="438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9">
        <v>190.47</v>
      </c>
      <c r="L8" s="351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1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80">
        <v>64</v>
      </c>
      <c r="D9" s="137" t="s">
        <v>49</v>
      </c>
      <c r="E9" s="377" t="s">
        <v>72</v>
      </c>
      <c r="F9" s="716">
        <v>150</v>
      </c>
      <c r="G9" s="236"/>
      <c r="H9" s="219">
        <v>6.76</v>
      </c>
      <c r="I9" s="81">
        <v>3.93</v>
      </c>
      <c r="J9" s="218">
        <v>41.29</v>
      </c>
      <c r="K9" s="394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5">
        <v>200</v>
      </c>
      <c r="G10" s="193"/>
      <c r="H10" s="17">
        <v>0.37</v>
      </c>
      <c r="I10" s="15">
        <v>0</v>
      </c>
      <c r="J10" s="41">
        <v>14.85</v>
      </c>
      <c r="K10" s="270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34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80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34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40" t="s">
        <v>20</v>
      </c>
      <c r="F13" s="488">
        <f>F6+F7+F9+F10+F11+F12</f>
        <v>515</v>
      </c>
      <c r="G13" s="308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88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43"/>
      <c r="D14" s="581"/>
      <c r="E14" s="445" t="s">
        <v>20</v>
      </c>
      <c r="F14" s="500">
        <f>F6+F8+F9+F10+F11+F12</f>
        <v>500</v>
      </c>
      <c r="G14" s="307"/>
      <c r="H14" s="601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500">
        <f t="shared" si="1"/>
        <v>630.38</v>
      </c>
      <c r="L14" s="321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31">
        <f t="shared" si="1"/>
        <v>0.21000000000000002</v>
      </c>
      <c r="Q14" s="321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27"/>
      <c r="D15" s="578"/>
      <c r="E15" s="440" t="s">
        <v>21</v>
      </c>
      <c r="F15" s="448"/>
      <c r="G15" s="447"/>
      <c r="H15" s="53"/>
      <c r="I15" s="22"/>
      <c r="J15" s="64"/>
      <c r="K15" s="573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9"/>
      <c r="D16" s="181"/>
      <c r="E16" s="450" t="s">
        <v>21</v>
      </c>
      <c r="F16" s="175"/>
      <c r="G16" s="194"/>
      <c r="H16" s="633"/>
      <c r="I16" s="171"/>
      <c r="J16" s="172"/>
      <c r="K16" s="415">
        <f>K14/23.5</f>
        <v>26.824680851063828</v>
      </c>
      <c r="L16" s="322"/>
      <c r="M16" s="17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5" t="s">
        <v>19</v>
      </c>
      <c r="E17" s="629" t="s">
        <v>50</v>
      </c>
      <c r="F17" s="372">
        <v>150</v>
      </c>
      <c r="G17" s="803"/>
      <c r="H17" s="47">
        <v>0.6</v>
      </c>
      <c r="I17" s="37">
        <v>0.45</v>
      </c>
      <c r="J17" s="230">
        <v>15.45</v>
      </c>
      <c r="K17" s="331">
        <v>70.5</v>
      </c>
      <c r="L17" s="271">
        <v>0.03</v>
      </c>
      <c r="M17" s="37">
        <v>0.05</v>
      </c>
      <c r="N17" s="37">
        <v>7.5</v>
      </c>
      <c r="O17" s="37">
        <v>0</v>
      </c>
      <c r="P17" s="48">
        <v>0</v>
      </c>
      <c r="Q17" s="27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26">
        <v>330</v>
      </c>
      <c r="D18" s="168" t="s">
        <v>196</v>
      </c>
      <c r="E18" s="576" t="s">
        <v>197</v>
      </c>
      <c r="F18" s="682">
        <v>210</v>
      </c>
      <c r="G18" s="682"/>
      <c r="H18" s="436">
        <v>10.47</v>
      </c>
      <c r="I18" s="437">
        <v>12.98</v>
      </c>
      <c r="J18" s="438">
        <v>19.149999999999999</v>
      </c>
      <c r="K18" s="439">
        <v>236.13</v>
      </c>
      <c r="L18" s="320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20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18">
        <v>37</v>
      </c>
      <c r="D19" s="545" t="s">
        <v>9</v>
      </c>
      <c r="E19" s="316" t="s">
        <v>107</v>
      </c>
      <c r="F19" s="575">
        <v>200</v>
      </c>
      <c r="G19" s="468"/>
      <c r="H19" s="351">
        <v>5.78</v>
      </c>
      <c r="I19" s="58">
        <v>5.5</v>
      </c>
      <c r="J19" s="75">
        <v>10.8</v>
      </c>
      <c r="K19" s="253">
        <v>115.7</v>
      </c>
      <c r="L19" s="351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51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7" t="s">
        <v>10</v>
      </c>
      <c r="E20" s="769" t="s">
        <v>91</v>
      </c>
      <c r="F20" s="804">
        <v>90</v>
      </c>
      <c r="G20" s="687"/>
      <c r="H20" s="77">
        <v>18.13</v>
      </c>
      <c r="I20" s="13">
        <v>17.05</v>
      </c>
      <c r="J20" s="43">
        <v>3.69</v>
      </c>
      <c r="K20" s="107">
        <v>240.96</v>
      </c>
      <c r="L20" s="395">
        <v>0.06</v>
      </c>
      <c r="M20" s="96">
        <v>0.13</v>
      </c>
      <c r="N20" s="97">
        <v>1.06</v>
      </c>
      <c r="O20" s="97">
        <v>0</v>
      </c>
      <c r="P20" s="98">
        <v>0</v>
      </c>
      <c r="Q20" s="395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7">
        <v>191.49</v>
      </c>
      <c r="L21" s="288">
        <v>0.03</v>
      </c>
      <c r="M21" s="20">
        <v>0.02</v>
      </c>
      <c r="N21" s="20">
        <v>0</v>
      </c>
      <c r="O21" s="20">
        <v>20</v>
      </c>
      <c r="P21" s="21">
        <v>0.09</v>
      </c>
      <c r="Q21" s="288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7" t="s">
        <v>18</v>
      </c>
      <c r="E22" s="686" t="s">
        <v>69</v>
      </c>
      <c r="F22" s="804">
        <v>200</v>
      </c>
      <c r="G22" s="687"/>
      <c r="H22" s="249">
        <v>0.64</v>
      </c>
      <c r="I22" s="15">
        <v>0.25</v>
      </c>
      <c r="J22" s="41">
        <v>16.059999999999999</v>
      </c>
      <c r="K22" s="269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94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9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94">
        <v>120</v>
      </c>
      <c r="D24" s="137" t="s">
        <v>47</v>
      </c>
      <c r="E24" s="220" t="s">
        <v>47</v>
      </c>
      <c r="F24" s="177">
        <v>20</v>
      </c>
      <c r="G24" s="177"/>
      <c r="H24" s="288">
        <v>1.32</v>
      </c>
      <c r="I24" s="20">
        <v>0.24</v>
      </c>
      <c r="J24" s="21">
        <v>8.0399999999999991</v>
      </c>
      <c r="K24" s="466">
        <v>39.6</v>
      </c>
      <c r="L24" s="288">
        <v>0.03</v>
      </c>
      <c r="M24" s="20">
        <v>0.02</v>
      </c>
      <c r="N24" s="20">
        <v>0</v>
      </c>
      <c r="O24" s="20">
        <v>0</v>
      </c>
      <c r="P24" s="21">
        <v>0</v>
      </c>
      <c r="Q24" s="288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27"/>
      <c r="D25" s="578"/>
      <c r="E25" s="579" t="s">
        <v>20</v>
      </c>
      <c r="F25" s="563">
        <f>F17+F18+F20+F21+F22+F23+F24</f>
        <v>840</v>
      </c>
      <c r="G25" s="447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8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43"/>
      <c r="D26" s="581"/>
      <c r="E26" s="582" t="s">
        <v>20</v>
      </c>
      <c r="F26" s="499">
        <f>F17+F19+F20+F21+F22+F23+F24</f>
        <v>830</v>
      </c>
      <c r="G26" s="307"/>
      <c r="H26" s="601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500">
        <f t="shared" si="3"/>
        <v>785.1</v>
      </c>
      <c r="L26" s="321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31">
        <f t="shared" si="3"/>
        <v>0.09</v>
      </c>
      <c r="Q26" s="321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27"/>
      <c r="D27" s="578"/>
      <c r="E27" s="580" t="s">
        <v>21</v>
      </c>
      <c r="F27" s="563"/>
      <c r="G27" s="447"/>
      <c r="H27" s="53"/>
      <c r="I27" s="22"/>
      <c r="J27" s="64"/>
      <c r="K27" s="533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83" t="s">
        <v>21</v>
      </c>
      <c r="F28" s="559"/>
      <c r="G28" s="194"/>
      <c r="H28" s="519"/>
      <c r="I28" s="453"/>
      <c r="J28" s="454"/>
      <c r="K28" s="588">
        <f>K26/23.5</f>
        <v>33.408510638297876</v>
      </c>
      <c r="L28" s="452"/>
      <c r="M28" s="453"/>
      <c r="N28" s="453"/>
      <c r="O28" s="453"/>
      <c r="P28" s="503"/>
      <c r="Q28" s="452"/>
      <c r="R28" s="453"/>
      <c r="S28" s="453"/>
      <c r="T28" s="453"/>
      <c r="U28" s="453"/>
      <c r="V28" s="453"/>
      <c r="W28" s="453"/>
      <c r="X28" s="454"/>
    </row>
    <row r="29" spans="1:24" ht="15.5" x14ac:dyDescent="0.35">
      <c r="A29" s="9"/>
      <c r="B29" s="893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16"/>
    </row>
    <row r="31" spans="1:24" x14ac:dyDescent="0.35">
      <c r="A31" s="688" t="s">
        <v>66</v>
      </c>
      <c r="B31" s="905"/>
      <c r="C31" s="689"/>
      <c r="D31" s="690"/>
    </row>
    <row r="32" spans="1:24" x14ac:dyDescent="0.35">
      <c r="A32" s="691" t="s">
        <v>67</v>
      </c>
      <c r="B32" s="901"/>
      <c r="C32" s="692"/>
      <c r="D32" s="69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00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99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9"/>
      <c r="C4" s="694" t="s">
        <v>39</v>
      </c>
      <c r="D4" s="262"/>
      <c r="E4" s="745"/>
      <c r="F4" s="695"/>
      <c r="G4" s="694"/>
      <c r="H4" s="868" t="s">
        <v>22</v>
      </c>
      <c r="I4" s="869"/>
      <c r="J4" s="870"/>
      <c r="K4" s="700" t="s">
        <v>23</v>
      </c>
      <c r="L4" s="1042" t="s">
        <v>24</v>
      </c>
      <c r="M4" s="1043"/>
      <c r="N4" s="1059"/>
      <c r="O4" s="1059"/>
      <c r="P4" s="1060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148" t="s">
        <v>0</v>
      </c>
      <c r="B5" s="110"/>
      <c r="C5" s="104" t="s">
        <v>40</v>
      </c>
      <c r="D5" s="746" t="s">
        <v>41</v>
      </c>
      <c r="E5" s="525" t="s">
        <v>38</v>
      </c>
      <c r="F5" s="110" t="s">
        <v>26</v>
      </c>
      <c r="G5" s="104" t="s">
        <v>37</v>
      </c>
      <c r="H5" s="873" t="s">
        <v>27</v>
      </c>
      <c r="I5" s="515" t="s">
        <v>28</v>
      </c>
      <c r="J5" s="874" t="s">
        <v>29</v>
      </c>
      <c r="K5" s="805" t="s">
        <v>30</v>
      </c>
      <c r="L5" s="872" t="s">
        <v>31</v>
      </c>
      <c r="M5" s="873" t="s">
        <v>120</v>
      </c>
      <c r="N5" s="515" t="s">
        <v>32</v>
      </c>
      <c r="O5" s="879" t="s">
        <v>121</v>
      </c>
      <c r="P5" s="515" t="s">
        <v>122</v>
      </c>
      <c r="Q5" s="525" t="s">
        <v>33</v>
      </c>
      <c r="R5" s="110" t="s">
        <v>34</v>
      </c>
      <c r="S5" s="525" t="s">
        <v>35</v>
      </c>
      <c r="T5" s="110" t="s">
        <v>36</v>
      </c>
      <c r="U5" s="872" t="s">
        <v>123</v>
      </c>
      <c r="V5" s="872" t="s">
        <v>124</v>
      </c>
      <c r="W5" s="872" t="s">
        <v>125</v>
      </c>
      <c r="X5" s="265" t="s">
        <v>126</v>
      </c>
    </row>
    <row r="6" spans="1:24" s="16" customFormat="1" ht="23.25" customHeight="1" x14ac:dyDescent="0.35">
      <c r="A6" s="596"/>
      <c r="B6" s="849"/>
      <c r="C6" s="597">
        <v>25</v>
      </c>
      <c r="D6" s="702" t="s">
        <v>19</v>
      </c>
      <c r="E6" s="356" t="s">
        <v>50</v>
      </c>
      <c r="F6" s="372">
        <v>150</v>
      </c>
      <c r="G6" s="560"/>
      <c r="H6" s="279">
        <v>0.6</v>
      </c>
      <c r="I6" s="39">
        <v>0.45</v>
      </c>
      <c r="J6" s="42">
        <v>15.45</v>
      </c>
      <c r="K6" s="504">
        <v>70.5</v>
      </c>
      <c r="L6" s="279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52" t="s">
        <v>62</v>
      </c>
      <c r="E7" s="686" t="s">
        <v>80</v>
      </c>
      <c r="F7" s="687">
        <v>240</v>
      </c>
      <c r="G7" s="105"/>
      <c r="H7" s="249">
        <v>20.149999999999999</v>
      </c>
      <c r="I7" s="15">
        <v>19.079999999999998</v>
      </c>
      <c r="J7" s="41">
        <v>24.59</v>
      </c>
      <c r="K7" s="269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92">
        <v>159</v>
      </c>
      <c r="D8" s="598" t="s">
        <v>46</v>
      </c>
      <c r="E8" s="227" t="s">
        <v>134</v>
      </c>
      <c r="F8" s="962">
        <v>200</v>
      </c>
      <c r="G8" s="135"/>
      <c r="H8" s="249">
        <v>0</v>
      </c>
      <c r="I8" s="15">
        <v>0</v>
      </c>
      <c r="J8" s="18">
        <v>17.88</v>
      </c>
      <c r="K8" s="672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98" t="s">
        <v>15</v>
      </c>
      <c r="E9" s="157" t="s">
        <v>47</v>
      </c>
      <c r="F9" s="153">
        <v>20</v>
      </c>
      <c r="G9" s="704"/>
      <c r="H9" s="249">
        <v>1.32</v>
      </c>
      <c r="I9" s="15">
        <v>0.24</v>
      </c>
      <c r="J9" s="18">
        <v>8.0399999999999991</v>
      </c>
      <c r="K9" s="673">
        <v>39.6</v>
      </c>
      <c r="L9" s="288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15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92"/>
      <c r="D11" s="611"/>
      <c r="E11" s="164" t="s">
        <v>20</v>
      </c>
      <c r="F11" s="614">
        <f>F6+F7+F8+F9+F10</f>
        <v>630</v>
      </c>
      <c r="G11" s="963"/>
      <c r="H11" s="288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63">
        <f t="shared" si="0"/>
        <v>577.38</v>
      </c>
      <c r="L11" s="288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1"/>
      <c r="D12" s="964"/>
      <c r="E12" s="487" t="s">
        <v>21</v>
      </c>
      <c r="F12" s="281"/>
      <c r="G12" s="511"/>
      <c r="H12" s="256"/>
      <c r="I12" s="160"/>
      <c r="J12" s="231"/>
      <c r="K12" s="961">
        <f>K11/23.5</f>
        <v>24.569361702127658</v>
      </c>
      <c r="L12" s="277"/>
      <c r="M12" s="278"/>
      <c r="N12" s="278"/>
      <c r="O12" s="278"/>
      <c r="P12" s="505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25" t="s">
        <v>19</v>
      </c>
      <c r="E13" s="880" t="s">
        <v>142</v>
      </c>
      <c r="F13" s="751">
        <v>60</v>
      </c>
      <c r="G13" s="553"/>
      <c r="H13" s="279">
        <v>0.48</v>
      </c>
      <c r="I13" s="39">
        <v>0.6</v>
      </c>
      <c r="J13" s="40">
        <v>1.56</v>
      </c>
      <c r="K13" s="331">
        <v>8.4</v>
      </c>
      <c r="L13" s="827">
        <v>0.02</v>
      </c>
      <c r="M13" s="353">
        <v>0.02</v>
      </c>
      <c r="N13" s="49">
        <v>6</v>
      </c>
      <c r="O13" s="49">
        <v>10</v>
      </c>
      <c r="P13" s="50">
        <v>0</v>
      </c>
      <c r="Q13" s="353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7" t="s">
        <v>9</v>
      </c>
      <c r="E14" s="686" t="s">
        <v>78</v>
      </c>
      <c r="F14" s="687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61">
        <v>194</v>
      </c>
      <c r="D15" s="540" t="s">
        <v>10</v>
      </c>
      <c r="E15" s="576" t="s">
        <v>101</v>
      </c>
      <c r="F15" s="577">
        <v>90</v>
      </c>
      <c r="G15" s="173"/>
      <c r="H15" s="259">
        <v>16.690000000000001</v>
      </c>
      <c r="I15" s="55">
        <v>13.86</v>
      </c>
      <c r="J15" s="74">
        <v>10.69</v>
      </c>
      <c r="K15" s="348">
        <v>234.91</v>
      </c>
      <c r="L15" s="522">
        <v>0.08</v>
      </c>
      <c r="M15" s="320">
        <v>0.12</v>
      </c>
      <c r="N15" s="62">
        <v>1.08</v>
      </c>
      <c r="O15" s="62">
        <v>20</v>
      </c>
      <c r="P15" s="63">
        <v>0.04</v>
      </c>
      <c r="Q15" s="320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8" t="s">
        <v>10</v>
      </c>
      <c r="E16" s="574" t="s">
        <v>146</v>
      </c>
      <c r="F16" s="584">
        <v>90</v>
      </c>
      <c r="G16" s="195"/>
      <c r="H16" s="429">
        <v>20.45</v>
      </c>
      <c r="I16" s="80">
        <v>19.920000000000002</v>
      </c>
      <c r="J16" s="430">
        <v>1.59</v>
      </c>
      <c r="K16" s="547">
        <v>269.25</v>
      </c>
      <c r="L16" s="523">
        <v>0.09</v>
      </c>
      <c r="M16" s="429">
        <v>0.16</v>
      </c>
      <c r="N16" s="80">
        <v>2.77</v>
      </c>
      <c r="O16" s="80">
        <v>50</v>
      </c>
      <c r="P16" s="430">
        <v>0.04</v>
      </c>
      <c r="Q16" s="429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30">
        <v>0.13</v>
      </c>
    </row>
    <row r="17" spans="1:24" s="36" customFormat="1" ht="26.5" customHeight="1" x14ac:dyDescent="0.35">
      <c r="A17" s="112"/>
      <c r="B17" s="191"/>
      <c r="C17" s="526">
        <v>52</v>
      </c>
      <c r="D17" s="720" t="s">
        <v>64</v>
      </c>
      <c r="E17" s="376" t="s">
        <v>139</v>
      </c>
      <c r="F17" s="526">
        <v>150</v>
      </c>
      <c r="G17" s="173"/>
      <c r="H17" s="436">
        <v>3.31</v>
      </c>
      <c r="I17" s="437">
        <v>5.56</v>
      </c>
      <c r="J17" s="438">
        <v>25.99</v>
      </c>
      <c r="K17" s="439">
        <v>167.07</v>
      </c>
      <c r="L17" s="522">
        <v>0.15</v>
      </c>
      <c r="M17" s="320">
        <v>0.1</v>
      </c>
      <c r="N17" s="62">
        <v>14</v>
      </c>
      <c r="O17" s="62">
        <v>20</v>
      </c>
      <c r="P17" s="63">
        <v>0.08</v>
      </c>
      <c r="Q17" s="320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38" t="s">
        <v>156</v>
      </c>
      <c r="F18" s="728">
        <v>150</v>
      </c>
      <c r="G18" s="195"/>
      <c r="H18" s="429">
        <v>3.33</v>
      </c>
      <c r="I18" s="80">
        <v>3.81</v>
      </c>
      <c r="J18" s="430">
        <v>26.04</v>
      </c>
      <c r="K18" s="547">
        <v>151.12</v>
      </c>
      <c r="L18" s="523">
        <v>0.15</v>
      </c>
      <c r="M18" s="429">
        <v>0.1</v>
      </c>
      <c r="N18" s="80">
        <v>14.03</v>
      </c>
      <c r="O18" s="80">
        <v>20</v>
      </c>
      <c r="P18" s="430">
        <v>0.06</v>
      </c>
      <c r="Q18" s="429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30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5">
        <v>200</v>
      </c>
      <c r="G19" s="178"/>
      <c r="H19" s="249">
        <v>0</v>
      </c>
      <c r="I19" s="15">
        <v>0</v>
      </c>
      <c r="J19" s="41">
        <v>7.27</v>
      </c>
      <c r="K19" s="269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10">
        <v>119</v>
      </c>
      <c r="D20" s="158" t="s">
        <v>14</v>
      </c>
      <c r="E20" s="220" t="s">
        <v>55</v>
      </c>
      <c r="F20" s="140">
        <v>45</v>
      </c>
      <c r="G20" s="106"/>
      <c r="H20" s="288">
        <v>3.42</v>
      </c>
      <c r="I20" s="20">
        <v>0.36</v>
      </c>
      <c r="J20" s="46">
        <v>22.14</v>
      </c>
      <c r="K20" s="287">
        <v>105.75</v>
      </c>
      <c r="L20" s="203">
        <v>0.05</v>
      </c>
      <c r="M20" s="288">
        <v>0.01</v>
      </c>
      <c r="N20" s="20">
        <v>0</v>
      </c>
      <c r="O20" s="20">
        <v>0</v>
      </c>
      <c r="P20" s="46">
        <v>0</v>
      </c>
      <c r="Q20" s="288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9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36"/>
      <c r="D22" s="585"/>
      <c r="E22" s="579" t="s">
        <v>20</v>
      </c>
      <c r="F22" s="447">
        <f>F13+F14+F15+F17+F19+F20+F21</f>
        <v>770</v>
      </c>
      <c r="G22" s="563"/>
      <c r="H22" s="441">
        <f t="shared" ref="H22:X22" si="1">H13+H14+H15+H17+H19+H20+H21</f>
        <v>31.29</v>
      </c>
      <c r="I22" s="442">
        <f t="shared" si="1"/>
        <v>29.459999999999997</v>
      </c>
      <c r="J22" s="443">
        <f t="shared" si="1"/>
        <v>86.44</v>
      </c>
      <c r="K22" s="488">
        <f t="shared" si="1"/>
        <v>732.40000000000009</v>
      </c>
      <c r="L22" s="308">
        <f t="shared" si="1"/>
        <v>0.38</v>
      </c>
      <c r="M22" s="441">
        <f t="shared" si="1"/>
        <v>0.35000000000000003</v>
      </c>
      <c r="N22" s="442">
        <f t="shared" si="1"/>
        <v>26.32</v>
      </c>
      <c r="O22" s="442">
        <f t="shared" si="1"/>
        <v>182.8</v>
      </c>
      <c r="P22" s="443">
        <f t="shared" si="1"/>
        <v>0.18</v>
      </c>
      <c r="Q22" s="441">
        <f t="shared" si="1"/>
        <v>108.47</v>
      </c>
      <c r="R22" s="442">
        <f t="shared" si="1"/>
        <v>399.99</v>
      </c>
      <c r="S22" s="442">
        <f t="shared" si="1"/>
        <v>100.35000000000001</v>
      </c>
      <c r="T22" s="442">
        <f t="shared" si="1"/>
        <v>5.74</v>
      </c>
      <c r="U22" s="442">
        <f t="shared" si="1"/>
        <v>1520.62</v>
      </c>
      <c r="V22" s="442">
        <f t="shared" si="1"/>
        <v>2.0000000000000004E-2</v>
      </c>
      <c r="W22" s="442">
        <f t="shared" si="1"/>
        <v>6.0000000000000001E-3</v>
      </c>
      <c r="X22" s="443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56"/>
      <c r="D23" s="586"/>
      <c r="E23" s="582" t="s">
        <v>20</v>
      </c>
      <c r="F23" s="307">
        <f>F13+F14+F16+F18+F19+F20+F21</f>
        <v>770</v>
      </c>
      <c r="G23" s="499"/>
      <c r="H23" s="996">
        <f t="shared" ref="H23:X23" si="2">H13+H14+H16+H18+H19+H20+H21</f>
        <v>35.07</v>
      </c>
      <c r="I23" s="997">
        <f t="shared" si="2"/>
        <v>33.769999999999996</v>
      </c>
      <c r="J23" s="995">
        <f t="shared" si="2"/>
        <v>77.39</v>
      </c>
      <c r="K23" s="476">
        <f t="shared" si="2"/>
        <v>750.79</v>
      </c>
      <c r="L23" s="306">
        <f t="shared" si="2"/>
        <v>0.38999999999999996</v>
      </c>
      <c r="M23" s="996">
        <f t="shared" si="2"/>
        <v>0.39</v>
      </c>
      <c r="N23" s="997">
        <f t="shared" si="2"/>
        <v>28.04</v>
      </c>
      <c r="O23" s="997">
        <f t="shared" si="2"/>
        <v>212.8</v>
      </c>
      <c r="P23" s="995">
        <f t="shared" si="2"/>
        <v>0.16</v>
      </c>
      <c r="Q23" s="996">
        <f t="shared" si="2"/>
        <v>118.22</v>
      </c>
      <c r="R23" s="997">
        <f t="shared" si="2"/>
        <v>432.17999999999995</v>
      </c>
      <c r="S23" s="997">
        <f t="shared" si="2"/>
        <v>106.74</v>
      </c>
      <c r="T23" s="997">
        <f t="shared" si="2"/>
        <v>6.129999999999999</v>
      </c>
      <c r="U23" s="997">
        <f t="shared" si="2"/>
        <v>1610.9099999999999</v>
      </c>
      <c r="V23" s="997">
        <f t="shared" si="2"/>
        <v>2.2000000000000002E-2</v>
      </c>
      <c r="W23" s="997">
        <f t="shared" si="2"/>
        <v>5.0000000000000001E-3</v>
      </c>
      <c r="X23" s="995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36"/>
      <c r="D24" s="585"/>
      <c r="E24" s="580" t="s">
        <v>21</v>
      </c>
      <c r="F24" s="246"/>
      <c r="G24" s="527"/>
      <c r="H24" s="209"/>
      <c r="I24" s="22"/>
      <c r="J24" s="64"/>
      <c r="K24" s="533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9"/>
      <c r="D25" s="587"/>
      <c r="E25" s="583" t="s">
        <v>21</v>
      </c>
      <c r="F25" s="194"/>
      <c r="G25" s="175"/>
      <c r="H25" s="452"/>
      <c r="I25" s="453"/>
      <c r="J25" s="454"/>
      <c r="K25" s="588">
        <f>K23/23.5</f>
        <v>31.948510638297872</v>
      </c>
      <c r="L25" s="194"/>
      <c r="M25" s="452"/>
      <c r="N25" s="453"/>
      <c r="O25" s="453"/>
      <c r="P25" s="454"/>
      <c r="Q25" s="452"/>
      <c r="R25" s="453"/>
      <c r="S25" s="453"/>
      <c r="T25" s="453"/>
      <c r="U25" s="453"/>
      <c r="V25" s="453"/>
      <c r="W25" s="453"/>
      <c r="X25" s="454"/>
    </row>
    <row r="26" spans="1:24" ht="15.5" x14ac:dyDescent="0.35">
      <c r="A26" s="9"/>
      <c r="B26" s="893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88" t="s">
        <v>66</v>
      </c>
      <c r="B29" s="905"/>
      <c r="C29" s="689"/>
      <c r="D29" s="690"/>
    </row>
    <row r="30" spans="1:24" x14ac:dyDescent="0.35">
      <c r="A30" s="691" t="s">
        <v>67</v>
      </c>
      <c r="B30" s="901"/>
      <c r="C30" s="692"/>
      <c r="D30" s="69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94" t="s">
        <v>39</v>
      </c>
      <c r="D4" s="262"/>
      <c r="E4" s="745"/>
      <c r="F4" s="695"/>
      <c r="G4" s="694"/>
      <c r="H4" s="868" t="s">
        <v>22</v>
      </c>
      <c r="I4" s="869"/>
      <c r="J4" s="881"/>
      <c r="K4" s="765" t="s">
        <v>23</v>
      </c>
      <c r="L4" s="1042" t="s">
        <v>24</v>
      </c>
      <c r="M4" s="1043"/>
      <c r="N4" s="1059"/>
      <c r="O4" s="1059"/>
      <c r="P4" s="1060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6" t="s">
        <v>41</v>
      </c>
      <c r="E5" s="104" t="s">
        <v>38</v>
      </c>
      <c r="F5" s="515" t="s">
        <v>26</v>
      </c>
      <c r="G5" s="104" t="s">
        <v>37</v>
      </c>
      <c r="H5" s="133" t="s">
        <v>27</v>
      </c>
      <c r="I5" s="515" t="s">
        <v>28</v>
      </c>
      <c r="J5" s="104" t="s">
        <v>29</v>
      </c>
      <c r="K5" s="779" t="s">
        <v>30</v>
      </c>
      <c r="L5" s="71" t="s">
        <v>31</v>
      </c>
      <c r="M5" s="133" t="s">
        <v>120</v>
      </c>
      <c r="N5" s="515" t="s">
        <v>32</v>
      </c>
      <c r="O5" s="882" t="s">
        <v>121</v>
      </c>
      <c r="P5" s="515" t="s">
        <v>122</v>
      </c>
      <c r="Q5" s="104" t="s">
        <v>33</v>
      </c>
      <c r="R5" s="515" t="s">
        <v>34</v>
      </c>
      <c r="S5" s="104" t="s">
        <v>35</v>
      </c>
      <c r="T5" s="515" t="s">
        <v>36</v>
      </c>
      <c r="U5" s="858" t="s">
        <v>123</v>
      </c>
      <c r="V5" s="858" t="s">
        <v>124</v>
      </c>
      <c r="W5" s="858" t="s">
        <v>125</v>
      </c>
      <c r="X5" s="110" t="s">
        <v>126</v>
      </c>
    </row>
    <row r="6" spans="1:24" s="16" customFormat="1" ht="26.5" customHeight="1" x14ac:dyDescent="0.35">
      <c r="A6" s="111" t="s">
        <v>6</v>
      </c>
      <c r="B6" s="228"/>
      <c r="C6" s="597">
        <v>25</v>
      </c>
      <c r="D6" s="598" t="s">
        <v>19</v>
      </c>
      <c r="E6" s="356" t="s">
        <v>50</v>
      </c>
      <c r="F6" s="806">
        <v>150</v>
      </c>
      <c r="G6" s="560"/>
      <c r="H6" s="279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19" t="s">
        <v>62</v>
      </c>
      <c r="E7" s="686" t="s">
        <v>57</v>
      </c>
      <c r="F7" s="640">
        <v>150</v>
      </c>
      <c r="G7" s="105"/>
      <c r="H7" s="249">
        <v>15.59</v>
      </c>
      <c r="I7" s="15">
        <v>16.45</v>
      </c>
      <c r="J7" s="41">
        <v>2.79</v>
      </c>
      <c r="K7" s="269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18">
        <v>116</v>
      </c>
      <c r="D8" s="185" t="s">
        <v>63</v>
      </c>
      <c r="E8" s="170" t="s">
        <v>93</v>
      </c>
      <c r="F8" s="618">
        <v>200</v>
      </c>
      <c r="G8" s="718"/>
      <c r="H8" s="251">
        <v>3.28</v>
      </c>
      <c r="I8" s="67">
        <v>2.56</v>
      </c>
      <c r="J8" s="116">
        <v>11.81</v>
      </c>
      <c r="K8" s="414">
        <v>83.43</v>
      </c>
      <c r="L8" s="251">
        <v>0.04</v>
      </c>
      <c r="M8" s="938">
        <v>0.14000000000000001</v>
      </c>
      <c r="N8" s="67">
        <v>0.52</v>
      </c>
      <c r="O8" s="67">
        <v>10</v>
      </c>
      <c r="P8" s="116">
        <v>0.05</v>
      </c>
      <c r="Q8" s="938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26">
        <v>161</v>
      </c>
      <c r="D9" s="184" t="s">
        <v>63</v>
      </c>
      <c r="E9" s="168" t="s">
        <v>194</v>
      </c>
      <c r="F9" s="173">
        <v>200</v>
      </c>
      <c r="G9" s="720"/>
      <c r="H9" s="320">
        <v>6.28</v>
      </c>
      <c r="I9" s="62">
        <v>4.75</v>
      </c>
      <c r="J9" s="63">
        <v>19.59</v>
      </c>
      <c r="K9" s="625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20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62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41"/>
      <c r="D11" s="726"/>
      <c r="E11" s="440" t="s">
        <v>20</v>
      </c>
      <c r="F11" s="816">
        <f>F6+F7+F9+F10</f>
        <v>560</v>
      </c>
      <c r="G11" s="173"/>
      <c r="H11" s="320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65">
        <f t="shared" si="0"/>
        <v>580.84999999999991</v>
      </c>
      <c r="L11" s="320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20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41"/>
      <c r="D12" s="726"/>
      <c r="E12" s="440" t="s">
        <v>21</v>
      </c>
      <c r="F12" s="816"/>
      <c r="G12" s="173"/>
      <c r="H12" s="320"/>
      <c r="I12" s="62"/>
      <c r="J12" s="63"/>
      <c r="K12" s="389">
        <f>K11/23.5</f>
        <v>24.717021276595741</v>
      </c>
      <c r="L12" s="320"/>
      <c r="M12" s="61"/>
      <c r="N12" s="62"/>
      <c r="O12" s="62"/>
      <c r="P12" s="118"/>
      <c r="Q12" s="320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18"/>
      <c r="D13" s="545"/>
      <c r="E13" s="445" t="s">
        <v>20</v>
      </c>
      <c r="F13" s="524">
        <f>F6+F7+F8+F10</f>
        <v>560</v>
      </c>
      <c r="G13" s="174"/>
      <c r="H13" s="321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6">
        <f t="shared" si="1"/>
        <v>533.49</v>
      </c>
      <c r="L13" s="321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31">
        <f t="shared" si="1"/>
        <v>2.78</v>
      </c>
      <c r="Q13" s="321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7"/>
      <c r="C14" s="532"/>
      <c r="D14" s="724"/>
      <c r="E14" s="450" t="s">
        <v>21</v>
      </c>
      <c r="F14" s="532"/>
      <c r="G14" s="756"/>
      <c r="H14" s="322"/>
      <c r="I14" s="171"/>
      <c r="J14" s="172"/>
      <c r="K14" s="824">
        <f>K13/23.5</f>
        <v>22.701702127659576</v>
      </c>
      <c r="L14" s="966"/>
      <c r="M14" s="967"/>
      <c r="N14" s="968"/>
      <c r="O14" s="968"/>
      <c r="P14" s="969"/>
      <c r="Q14" s="322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93" t="s">
        <v>92</v>
      </c>
      <c r="F15" s="162">
        <v>60</v>
      </c>
      <c r="G15" s="725"/>
      <c r="H15" s="279">
        <v>1.29</v>
      </c>
      <c r="I15" s="39">
        <v>4.2699999999999996</v>
      </c>
      <c r="J15" s="40">
        <v>6.97</v>
      </c>
      <c r="K15" s="521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7" t="s">
        <v>107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52" t="s">
        <v>10</v>
      </c>
      <c r="E17" s="686" t="s">
        <v>161</v>
      </c>
      <c r="F17" s="687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60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704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9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8">
        <v>1.32</v>
      </c>
      <c r="I21" s="20">
        <v>0.24</v>
      </c>
      <c r="J21" s="21">
        <v>8.0399999999999991</v>
      </c>
      <c r="K21" s="466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10"/>
      <c r="E22" s="164" t="s">
        <v>20</v>
      </c>
      <c r="F22" s="305">
        <f>SUM(F15:F21)</f>
        <v>740</v>
      </c>
      <c r="G22" s="272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7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7"/>
      <c r="C23" s="146"/>
      <c r="D23" s="511"/>
      <c r="E23" s="165" t="s">
        <v>21</v>
      </c>
      <c r="F23" s="143"/>
      <c r="G23" s="216"/>
      <c r="H23" s="212"/>
      <c r="I23" s="51"/>
      <c r="J23" s="123"/>
      <c r="K23" s="416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8"/>
      <c r="C4" s="694" t="s">
        <v>39</v>
      </c>
      <c r="D4" s="262"/>
      <c r="E4" s="745"/>
      <c r="F4" s="695"/>
      <c r="G4" s="694"/>
      <c r="H4" s="868" t="s">
        <v>22</v>
      </c>
      <c r="I4" s="869"/>
      <c r="J4" s="870"/>
      <c r="K4" s="700" t="s">
        <v>23</v>
      </c>
      <c r="L4" s="1035" t="s">
        <v>24</v>
      </c>
      <c r="M4" s="1036"/>
      <c r="N4" s="1037"/>
      <c r="O4" s="1061"/>
      <c r="P4" s="1062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6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5" t="s">
        <v>28</v>
      </c>
      <c r="J5" s="829" t="s">
        <v>29</v>
      </c>
      <c r="K5" s="701" t="s">
        <v>30</v>
      </c>
      <c r="L5" s="368" t="s">
        <v>31</v>
      </c>
      <c r="M5" s="368" t="s">
        <v>120</v>
      </c>
      <c r="N5" s="883" t="s">
        <v>32</v>
      </c>
      <c r="O5" s="878" t="s">
        <v>121</v>
      </c>
      <c r="P5" s="515" t="s">
        <v>122</v>
      </c>
      <c r="Q5" s="104" t="s">
        <v>33</v>
      </c>
      <c r="R5" s="515" t="s">
        <v>34</v>
      </c>
      <c r="S5" s="104" t="s">
        <v>35</v>
      </c>
      <c r="T5" s="515" t="s">
        <v>36</v>
      </c>
      <c r="U5" s="858" t="s">
        <v>123</v>
      </c>
      <c r="V5" s="858" t="s">
        <v>124</v>
      </c>
      <c r="W5" s="858" t="s">
        <v>125</v>
      </c>
      <c r="X5" s="110" t="s">
        <v>126</v>
      </c>
    </row>
    <row r="6" spans="1:24" s="16" customFormat="1" ht="39" customHeight="1" x14ac:dyDescent="0.35">
      <c r="A6" s="111" t="s">
        <v>6</v>
      </c>
      <c r="B6" s="162"/>
      <c r="C6" s="409">
        <v>166</v>
      </c>
      <c r="D6" s="778" t="s">
        <v>83</v>
      </c>
      <c r="E6" s="491" t="s">
        <v>117</v>
      </c>
      <c r="F6" s="229">
        <v>50</v>
      </c>
      <c r="G6" s="493"/>
      <c r="H6" s="471">
        <v>2.9</v>
      </c>
      <c r="I6" s="391">
        <v>3.99</v>
      </c>
      <c r="J6" s="472">
        <v>18.989999999999998</v>
      </c>
      <c r="K6" s="827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9" t="s">
        <v>151</v>
      </c>
      <c r="F7" s="236">
        <v>205</v>
      </c>
      <c r="G7" s="106"/>
      <c r="H7" s="288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5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5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165</v>
      </c>
      <c r="D10" s="137" t="s">
        <v>18</v>
      </c>
      <c r="E10" s="214" t="s">
        <v>183</v>
      </c>
      <c r="F10" s="140">
        <v>200</v>
      </c>
      <c r="G10" s="459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2">
        <f>SUM(F6:F10)</f>
        <v>685</v>
      </c>
      <c r="G11" s="459"/>
      <c r="H11" s="288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8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7"/>
      <c r="C12" s="206"/>
      <c r="D12" s="264"/>
      <c r="E12" s="190" t="s">
        <v>21</v>
      </c>
      <c r="F12" s="380"/>
      <c r="G12" s="216"/>
      <c r="H12" s="212"/>
      <c r="I12" s="51"/>
      <c r="J12" s="123"/>
      <c r="K12" s="381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9"/>
      <c r="C13" s="144">
        <v>25</v>
      </c>
      <c r="D13" s="702" t="s">
        <v>19</v>
      </c>
      <c r="E13" s="356" t="s">
        <v>50</v>
      </c>
      <c r="F13" s="372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7" t="s">
        <v>9</v>
      </c>
      <c r="E14" s="299" t="s">
        <v>53</v>
      </c>
      <c r="F14" s="687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80">
        <v>177</v>
      </c>
      <c r="D15" s="157" t="s">
        <v>10</v>
      </c>
      <c r="E15" s="183" t="s">
        <v>164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3">
        <v>104</v>
      </c>
      <c r="D17" s="157" t="s">
        <v>18</v>
      </c>
      <c r="E17" s="183" t="s">
        <v>79</v>
      </c>
      <c r="F17" s="139">
        <v>200</v>
      </c>
      <c r="G17" s="781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3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9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8">
        <v>1.32</v>
      </c>
      <c r="I19" s="20">
        <v>0.24</v>
      </c>
      <c r="J19" s="21">
        <v>8.0399999999999991</v>
      </c>
      <c r="K19" s="466">
        <v>39.6</v>
      </c>
      <c r="L19" s="288">
        <v>0.03</v>
      </c>
      <c r="M19" s="20">
        <v>0.02</v>
      </c>
      <c r="N19" s="20">
        <v>0</v>
      </c>
      <c r="O19" s="20">
        <v>0</v>
      </c>
      <c r="P19" s="21">
        <v>0</v>
      </c>
      <c r="Q19" s="28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5"/>
      <c r="E20" s="189" t="s">
        <v>20</v>
      </c>
      <c r="F20" s="204">
        <f>SUM(F13:F19)</f>
        <v>830</v>
      </c>
      <c r="G20" s="273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3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0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7"/>
      <c r="C21" s="180"/>
      <c r="D21" s="492"/>
      <c r="E21" s="190" t="s">
        <v>21</v>
      </c>
      <c r="F21" s="143"/>
      <c r="G21" s="281"/>
      <c r="H21" s="212"/>
      <c r="I21" s="51"/>
      <c r="J21" s="123"/>
      <c r="K21" s="495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08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918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9"/>
      <c r="C4" s="694" t="s">
        <v>39</v>
      </c>
      <c r="D4" s="262"/>
      <c r="E4" s="745"/>
      <c r="F4" s="695"/>
      <c r="G4" s="695"/>
      <c r="H4" s="859" t="s">
        <v>22</v>
      </c>
      <c r="I4" s="860"/>
      <c r="J4" s="861"/>
      <c r="K4" s="801" t="s">
        <v>23</v>
      </c>
      <c r="L4" s="1035" t="s">
        <v>24</v>
      </c>
      <c r="M4" s="1036"/>
      <c r="N4" s="1037"/>
      <c r="O4" s="1061"/>
      <c r="P4" s="1062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6" t="s">
        <v>41</v>
      </c>
      <c r="E5" s="525" t="s">
        <v>38</v>
      </c>
      <c r="F5" s="110" t="s">
        <v>26</v>
      </c>
      <c r="G5" s="110" t="s">
        <v>37</v>
      </c>
      <c r="H5" s="525" t="s">
        <v>27</v>
      </c>
      <c r="I5" s="515" t="s">
        <v>28</v>
      </c>
      <c r="J5" s="525" t="s">
        <v>29</v>
      </c>
      <c r="K5" s="802" t="s">
        <v>30</v>
      </c>
      <c r="L5" s="538" t="s">
        <v>31</v>
      </c>
      <c r="M5" s="841" t="s">
        <v>120</v>
      </c>
      <c r="N5" s="515" t="s">
        <v>32</v>
      </c>
      <c r="O5" s="512" t="s">
        <v>121</v>
      </c>
      <c r="P5" s="822" t="s">
        <v>122</v>
      </c>
      <c r="Q5" s="840" t="s">
        <v>33</v>
      </c>
      <c r="R5" s="515" t="s">
        <v>34</v>
      </c>
      <c r="S5" s="840" t="s">
        <v>35</v>
      </c>
      <c r="T5" s="515" t="s">
        <v>36</v>
      </c>
      <c r="U5" s="538" t="s">
        <v>123</v>
      </c>
      <c r="V5" s="538" t="s">
        <v>124</v>
      </c>
      <c r="W5" s="538" t="s">
        <v>125</v>
      </c>
      <c r="X5" s="695" t="s">
        <v>126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98" t="s">
        <v>19</v>
      </c>
      <c r="E6" s="406" t="s">
        <v>12</v>
      </c>
      <c r="F6" s="153">
        <v>15</v>
      </c>
      <c r="G6" s="535"/>
      <c r="H6" s="279">
        <v>3.48</v>
      </c>
      <c r="I6" s="39">
        <v>4.43</v>
      </c>
      <c r="J6" s="40">
        <v>0</v>
      </c>
      <c r="K6" s="270">
        <v>54.6</v>
      </c>
      <c r="L6" s="27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80" t="s">
        <v>74</v>
      </c>
      <c r="C7" s="173">
        <v>90</v>
      </c>
      <c r="D7" s="720" t="s">
        <v>10</v>
      </c>
      <c r="E7" s="376" t="s">
        <v>130</v>
      </c>
      <c r="F7" s="526">
        <v>90</v>
      </c>
      <c r="G7" s="720"/>
      <c r="H7" s="320">
        <v>15.51</v>
      </c>
      <c r="I7" s="62">
        <v>15.07</v>
      </c>
      <c r="J7" s="63">
        <v>8.44</v>
      </c>
      <c r="K7" s="467">
        <v>232.47</v>
      </c>
      <c r="L7" s="320">
        <v>0.12</v>
      </c>
      <c r="M7" s="62">
        <v>0.1</v>
      </c>
      <c r="N7" s="62">
        <v>0.74</v>
      </c>
      <c r="O7" s="62">
        <v>10</v>
      </c>
      <c r="P7" s="63">
        <v>0.08</v>
      </c>
      <c r="Q7" s="320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81" t="s">
        <v>131</v>
      </c>
      <c r="C8" s="174">
        <v>126</v>
      </c>
      <c r="D8" s="718" t="s">
        <v>10</v>
      </c>
      <c r="E8" s="316" t="s">
        <v>161</v>
      </c>
      <c r="F8" s="174">
        <v>90</v>
      </c>
      <c r="G8" s="718"/>
      <c r="H8" s="251">
        <v>18.489999999999998</v>
      </c>
      <c r="I8" s="67">
        <v>18.54</v>
      </c>
      <c r="J8" s="116">
        <v>3.59</v>
      </c>
      <c r="K8" s="414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92">
        <v>52</v>
      </c>
      <c r="D9" s="611" t="s">
        <v>64</v>
      </c>
      <c r="E9" s="166" t="s">
        <v>139</v>
      </c>
      <c r="F9" s="814">
        <v>150</v>
      </c>
      <c r="G9" s="177"/>
      <c r="H9" s="288">
        <v>3.31</v>
      </c>
      <c r="I9" s="20">
        <v>5.56</v>
      </c>
      <c r="J9" s="46">
        <v>25.99</v>
      </c>
      <c r="K9" s="287">
        <v>167.07</v>
      </c>
      <c r="L9" s="288">
        <v>0.15</v>
      </c>
      <c r="M9" s="20">
        <v>0.1</v>
      </c>
      <c r="N9" s="20">
        <v>14</v>
      </c>
      <c r="O9" s="20">
        <v>20</v>
      </c>
      <c r="P9" s="46">
        <v>0.08</v>
      </c>
      <c r="Q9" s="288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201</v>
      </c>
      <c r="F10" s="193">
        <v>200</v>
      </c>
      <c r="G10" s="598"/>
      <c r="H10" s="249">
        <v>0</v>
      </c>
      <c r="I10" s="15">
        <v>0</v>
      </c>
      <c r="J10" s="41">
        <v>19.940000000000001</v>
      </c>
      <c r="K10" s="270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98" t="s">
        <v>14</v>
      </c>
      <c r="E11" s="157" t="s">
        <v>55</v>
      </c>
      <c r="F11" s="153">
        <v>25</v>
      </c>
      <c r="G11" s="807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46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98" t="s">
        <v>15</v>
      </c>
      <c r="E12" s="157" t="s">
        <v>47</v>
      </c>
      <c r="F12" s="153">
        <v>20</v>
      </c>
      <c r="G12" s="807"/>
      <c r="H12" s="1009">
        <v>1.32</v>
      </c>
      <c r="I12" s="1010">
        <v>0.24</v>
      </c>
      <c r="J12" s="1011">
        <v>8.0399999999999991</v>
      </c>
      <c r="K12" s="1012">
        <v>39.6</v>
      </c>
      <c r="L12" s="277">
        <v>0.03</v>
      </c>
      <c r="M12" s="278">
        <v>0.02</v>
      </c>
      <c r="N12" s="278">
        <v>0</v>
      </c>
      <c r="O12" s="278">
        <v>0</v>
      </c>
      <c r="P12" s="505">
        <v>0</v>
      </c>
      <c r="Q12" s="277">
        <v>5.8</v>
      </c>
      <c r="R12" s="278">
        <v>30</v>
      </c>
      <c r="S12" s="278">
        <v>9.4</v>
      </c>
      <c r="T12" s="278">
        <v>0.78</v>
      </c>
      <c r="U12" s="278">
        <v>47</v>
      </c>
      <c r="V12" s="278">
        <v>1E-3</v>
      </c>
      <c r="W12" s="278">
        <v>1E-3</v>
      </c>
      <c r="X12" s="505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20"/>
      <c r="E13" s="440" t="s">
        <v>20</v>
      </c>
      <c r="F13" s="526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81" t="s">
        <v>131</v>
      </c>
      <c r="C14" s="174"/>
      <c r="D14" s="530"/>
      <c r="E14" s="445" t="s">
        <v>20</v>
      </c>
      <c r="F14" s="524">
        <f>F6+F8+F9+F10+F11+F12</f>
        <v>500</v>
      </c>
      <c r="G14" s="476"/>
      <c r="H14" s="996">
        <f t="shared" ref="H14:X14" si="1">H6+H8+H9+H10+H11+H12</f>
        <v>28.499999999999996</v>
      </c>
      <c r="I14" s="997">
        <f t="shared" si="1"/>
        <v>28.969999999999995</v>
      </c>
      <c r="J14" s="995">
        <f t="shared" si="1"/>
        <v>69.859999999999985</v>
      </c>
      <c r="K14" s="476">
        <f t="shared" si="1"/>
        <v>656.32</v>
      </c>
      <c r="L14" s="996">
        <f t="shared" si="1"/>
        <v>0.37</v>
      </c>
      <c r="M14" s="997">
        <f t="shared" si="1"/>
        <v>0.42000000000000004</v>
      </c>
      <c r="N14" s="997">
        <f t="shared" si="1"/>
        <v>18.12</v>
      </c>
      <c r="O14" s="997">
        <f t="shared" si="1"/>
        <v>150</v>
      </c>
      <c r="P14" s="995">
        <f t="shared" si="1"/>
        <v>1.22</v>
      </c>
      <c r="Q14" s="996">
        <f t="shared" si="1"/>
        <v>193.1</v>
      </c>
      <c r="R14" s="997">
        <f t="shared" si="1"/>
        <v>400.04999999999995</v>
      </c>
      <c r="S14" s="997">
        <f t="shared" si="1"/>
        <v>77.570000000000007</v>
      </c>
      <c r="T14" s="997">
        <f t="shared" si="1"/>
        <v>5.1899999999999995</v>
      </c>
      <c r="U14" s="997">
        <f t="shared" si="1"/>
        <v>1239.75</v>
      </c>
      <c r="V14" s="997">
        <f t="shared" si="1"/>
        <v>1.9000000000000003E-2</v>
      </c>
      <c r="W14" s="997">
        <f t="shared" si="1"/>
        <v>3.0000000000000001E-3</v>
      </c>
      <c r="X14" s="995">
        <f t="shared" si="1"/>
        <v>3.7399999999999998</v>
      </c>
    </row>
    <row r="15" spans="1:24" s="36" customFormat="1" ht="26.5" customHeight="1" x14ac:dyDescent="0.35">
      <c r="A15" s="149"/>
      <c r="B15" s="980" t="s">
        <v>74</v>
      </c>
      <c r="C15" s="527"/>
      <c r="D15" s="528"/>
      <c r="E15" s="440" t="s">
        <v>21</v>
      </c>
      <c r="F15" s="529"/>
      <c r="G15" s="536"/>
      <c r="H15" s="209"/>
      <c r="I15" s="22"/>
      <c r="J15" s="64"/>
      <c r="K15" s="1013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93" t="s">
        <v>131</v>
      </c>
      <c r="C16" s="175"/>
      <c r="D16" s="531"/>
      <c r="E16" s="450" t="s">
        <v>21</v>
      </c>
      <c r="F16" s="532"/>
      <c r="G16" s="723"/>
      <c r="H16" s="1014"/>
      <c r="I16" s="1015"/>
      <c r="J16" s="1016"/>
      <c r="K16" s="1017">
        <f>K14/23.5</f>
        <v>27.928510638297876</v>
      </c>
      <c r="L16" s="1014"/>
      <c r="M16" s="1015"/>
      <c r="N16" s="1015"/>
      <c r="O16" s="1015"/>
      <c r="P16" s="1016"/>
      <c r="Q16" s="1014"/>
      <c r="R16" s="1015"/>
      <c r="S16" s="1015"/>
      <c r="T16" s="1015"/>
      <c r="U16" s="1015"/>
      <c r="V16" s="1015"/>
      <c r="W16" s="1015"/>
      <c r="X16" s="1016"/>
    </row>
    <row r="17" spans="1:24" s="16" customFormat="1" ht="36.75" customHeight="1" x14ac:dyDescent="0.35">
      <c r="A17" s="151" t="s">
        <v>7</v>
      </c>
      <c r="B17" s="229"/>
      <c r="C17" s="617">
        <v>29</v>
      </c>
      <c r="D17" s="749" t="s">
        <v>19</v>
      </c>
      <c r="E17" s="750" t="s">
        <v>181</v>
      </c>
      <c r="F17" s="772">
        <v>60</v>
      </c>
      <c r="G17" s="298"/>
      <c r="H17" s="300">
        <v>0.66</v>
      </c>
      <c r="I17" s="90">
        <v>0.12</v>
      </c>
      <c r="J17" s="92">
        <v>2.2799999999999998</v>
      </c>
      <c r="K17" s="546">
        <v>14.4</v>
      </c>
      <c r="L17" s="300">
        <v>0.04</v>
      </c>
      <c r="M17" s="90">
        <v>0.02</v>
      </c>
      <c r="N17" s="90">
        <v>15</v>
      </c>
      <c r="O17" s="90">
        <v>80</v>
      </c>
      <c r="P17" s="91">
        <v>0</v>
      </c>
      <c r="Q17" s="300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36" t="s">
        <v>9</v>
      </c>
      <c r="E18" s="937" t="s">
        <v>193</v>
      </c>
      <c r="F18" s="687">
        <v>222</v>
      </c>
      <c r="G18" s="176"/>
      <c r="H18" s="345">
        <v>6.01</v>
      </c>
      <c r="I18" s="29">
        <v>4.38</v>
      </c>
      <c r="J18" s="89">
        <v>7.73</v>
      </c>
      <c r="K18" s="979">
        <v>93.68</v>
      </c>
      <c r="L18" s="345">
        <v>0.03</v>
      </c>
      <c r="M18" s="343">
        <v>7.0000000000000007E-2</v>
      </c>
      <c r="N18" s="29">
        <v>0.27</v>
      </c>
      <c r="O18" s="29">
        <v>40</v>
      </c>
      <c r="P18" s="89">
        <v>0.26</v>
      </c>
      <c r="Q18" s="345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80" t="s">
        <v>74</v>
      </c>
      <c r="C19" s="173" t="s">
        <v>174</v>
      </c>
      <c r="D19" s="168" t="s">
        <v>10</v>
      </c>
      <c r="E19" s="576" t="s">
        <v>173</v>
      </c>
      <c r="F19" s="577">
        <v>210</v>
      </c>
      <c r="G19" s="561"/>
      <c r="H19" s="436">
        <v>16.97</v>
      </c>
      <c r="I19" s="437">
        <v>25.42</v>
      </c>
      <c r="J19" s="438">
        <v>31.1</v>
      </c>
      <c r="K19" s="439">
        <v>422.09</v>
      </c>
      <c r="L19" s="436">
        <v>0.17</v>
      </c>
      <c r="M19" s="628">
        <v>0.11</v>
      </c>
      <c r="N19" s="437">
        <v>0.26</v>
      </c>
      <c r="O19" s="437">
        <v>50</v>
      </c>
      <c r="P19" s="438">
        <v>0.33</v>
      </c>
      <c r="Q19" s="436">
        <v>23.55</v>
      </c>
      <c r="R19" s="437">
        <v>120.28</v>
      </c>
      <c r="S19" s="437">
        <v>16.079999999999998</v>
      </c>
      <c r="T19" s="437">
        <v>1.54</v>
      </c>
      <c r="U19" s="437">
        <v>192.11</v>
      </c>
      <c r="V19" s="437">
        <v>2E-3</v>
      </c>
      <c r="W19" s="437">
        <v>7.0000000000000001E-3</v>
      </c>
      <c r="X19" s="438">
        <v>0.02</v>
      </c>
    </row>
    <row r="20" spans="1:24" s="36" customFormat="1" ht="26.5" customHeight="1" x14ac:dyDescent="0.35">
      <c r="A20" s="112"/>
      <c r="B20" s="981" t="s">
        <v>131</v>
      </c>
      <c r="C20" s="618">
        <v>89</v>
      </c>
      <c r="D20" s="468" t="s">
        <v>10</v>
      </c>
      <c r="E20" s="738" t="s">
        <v>91</v>
      </c>
      <c r="F20" s="575">
        <v>90</v>
      </c>
      <c r="G20" s="174"/>
      <c r="H20" s="351">
        <v>18.13</v>
      </c>
      <c r="I20" s="58">
        <v>17.05</v>
      </c>
      <c r="J20" s="75">
        <v>3.69</v>
      </c>
      <c r="K20" s="349">
        <v>240.96</v>
      </c>
      <c r="L20" s="429">
        <v>0.06</v>
      </c>
      <c r="M20" s="517">
        <v>0.13</v>
      </c>
      <c r="N20" s="80">
        <v>1.06</v>
      </c>
      <c r="O20" s="80">
        <v>0</v>
      </c>
      <c r="P20" s="490">
        <v>0</v>
      </c>
      <c r="Q20" s="429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30">
        <v>0.06</v>
      </c>
    </row>
    <row r="21" spans="1:24" s="36" customFormat="1" ht="26.5" customHeight="1" x14ac:dyDescent="0.35">
      <c r="A21" s="112"/>
      <c r="B21" s="981" t="s">
        <v>131</v>
      </c>
      <c r="C21" s="618">
        <v>210</v>
      </c>
      <c r="D21" s="468" t="s">
        <v>64</v>
      </c>
      <c r="E21" s="468" t="s">
        <v>70</v>
      </c>
      <c r="F21" s="192">
        <v>150</v>
      </c>
      <c r="G21" s="174"/>
      <c r="H21" s="351">
        <v>15.82</v>
      </c>
      <c r="I21" s="58">
        <v>4.22</v>
      </c>
      <c r="J21" s="75">
        <v>32.01</v>
      </c>
      <c r="K21" s="349">
        <v>226.19</v>
      </c>
      <c r="L21" s="351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10">
        <v>216</v>
      </c>
      <c r="D22" s="157" t="s">
        <v>18</v>
      </c>
      <c r="E22" s="676" t="s">
        <v>133</v>
      </c>
      <c r="F22" s="139">
        <v>200</v>
      </c>
      <c r="G22" s="704"/>
      <c r="H22" s="249">
        <v>0.25</v>
      </c>
      <c r="I22" s="15">
        <v>0</v>
      </c>
      <c r="J22" s="41">
        <v>12.73</v>
      </c>
      <c r="K22" s="207">
        <v>51.3</v>
      </c>
      <c r="L22" s="288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11"/>
      <c r="H23" s="288">
        <v>2.2799999999999998</v>
      </c>
      <c r="I23" s="20">
        <v>0.24</v>
      </c>
      <c r="J23" s="46">
        <v>14.76</v>
      </c>
      <c r="K23" s="434">
        <v>70.5</v>
      </c>
      <c r="L23" s="288">
        <v>0.03</v>
      </c>
      <c r="M23" s="19">
        <v>0.01</v>
      </c>
      <c r="N23" s="20">
        <v>0</v>
      </c>
      <c r="O23" s="20">
        <v>0</v>
      </c>
      <c r="P23" s="46">
        <v>0</v>
      </c>
      <c r="Q23" s="288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53"/>
      <c r="H24" s="249">
        <v>1.98</v>
      </c>
      <c r="I24" s="15">
        <v>0.36</v>
      </c>
      <c r="J24" s="41">
        <v>12.06</v>
      </c>
      <c r="K24" s="269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27"/>
      <c r="D25" s="585"/>
      <c r="E25" s="982" t="s">
        <v>20</v>
      </c>
      <c r="F25" s="536">
        <f>F17+F18+F19+F22+F23+F24</f>
        <v>752</v>
      </c>
      <c r="G25" s="983"/>
      <c r="H25" s="320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84">
        <f t="shared" si="2"/>
        <v>711.36999999999989</v>
      </c>
      <c r="L25" s="424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8">
        <f t="shared" si="2"/>
        <v>0.59000000000000008</v>
      </c>
      <c r="Q25" s="424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81" t="s">
        <v>131</v>
      </c>
      <c r="C26" s="543"/>
      <c r="D26" s="586"/>
      <c r="E26" s="985" t="s">
        <v>20</v>
      </c>
      <c r="F26" s="556">
        <f>F17+F18+F20+F21+F22+F23+F24</f>
        <v>782</v>
      </c>
      <c r="G26" s="986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87">
        <f t="shared" si="3"/>
        <v>756.43</v>
      </c>
      <c r="L26" s="966">
        <f t="shared" si="3"/>
        <v>0.68</v>
      </c>
      <c r="M26" s="968">
        <f t="shared" si="3"/>
        <v>0.36000000000000004</v>
      </c>
      <c r="N26" s="968">
        <f t="shared" si="3"/>
        <v>20.72</v>
      </c>
      <c r="O26" s="968">
        <f t="shared" si="3"/>
        <v>140</v>
      </c>
      <c r="P26" s="969">
        <f t="shared" si="3"/>
        <v>0.32</v>
      </c>
      <c r="Q26" s="966">
        <f t="shared" si="3"/>
        <v>114.76</v>
      </c>
      <c r="R26" s="968">
        <f t="shared" si="3"/>
        <v>460.26</v>
      </c>
      <c r="S26" s="968">
        <f t="shared" si="3"/>
        <v>116.86999999999999</v>
      </c>
      <c r="T26" s="968">
        <f t="shared" si="3"/>
        <v>9.86</v>
      </c>
      <c r="U26" s="968">
        <f t="shared" si="3"/>
        <v>1105.47</v>
      </c>
      <c r="V26" s="968">
        <f t="shared" si="3"/>
        <v>1.4020000000000001E-2</v>
      </c>
      <c r="W26" s="968">
        <f t="shared" si="3"/>
        <v>1.55E-2</v>
      </c>
      <c r="X26" s="988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27"/>
      <c r="D27" s="585"/>
      <c r="E27" s="982" t="s">
        <v>21</v>
      </c>
      <c r="F27" s="447"/>
      <c r="G27" s="536"/>
      <c r="H27" s="209"/>
      <c r="I27" s="22"/>
      <c r="J27" s="64"/>
      <c r="K27" s="989">
        <f>K25/23.5</f>
        <v>30.271063829787231</v>
      </c>
      <c r="L27" s="990"/>
      <c r="M27" s="991"/>
      <c r="N27" s="991"/>
      <c r="O27" s="991"/>
      <c r="P27" s="992"/>
      <c r="Q27" s="990"/>
      <c r="R27" s="991"/>
      <c r="S27" s="991"/>
      <c r="T27" s="991"/>
      <c r="U27" s="991"/>
      <c r="V27" s="991"/>
      <c r="W27" s="991"/>
      <c r="X27" s="992"/>
    </row>
    <row r="28" spans="1:24" s="36" customFormat="1" ht="26.5" customHeight="1" thickBot="1" x14ac:dyDescent="0.4">
      <c r="A28" s="152"/>
      <c r="B28" s="993" t="s">
        <v>131</v>
      </c>
      <c r="C28" s="544"/>
      <c r="D28" s="733"/>
      <c r="E28" s="994" t="s">
        <v>21</v>
      </c>
      <c r="F28" s="194"/>
      <c r="G28" s="559"/>
      <c r="H28" s="452"/>
      <c r="I28" s="453"/>
      <c r="J28" s="454"/>
      <c r="K28" s="455">
        <f>K26/23.5</f>
        <v>32.188510638297871</v>
      </c>
      <c r="L28" s="452"/>
      <c r="M28" s="519"/>
      <c r="N28" s="453"/>
      <c r="O28" s="453"/>
      <c r="P28" s="454"/>
      <c r="Q28" s="452"/>
      <c r="R28" s="453"/>
      <c r="S28" s="453"/>
      <c r="T28" s="453"/>
      <c r="U28" s="453"/>
      <c r="V28" s="453"/>
      <c r="W28" s="453"/>
      <c r="X28" s="454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88" t="s">
        <v>66</v>
      </c>
      <c r="B30" s="688" t="s">
        <v>66</v>
      </c>
      <c r="C30" s="120"/>
      <c r="D30" s="689"/>
      <c r="E30" s="52"/>
      <c r="F30" s="26"/>
      <c r="G30" s="11"/>
      <c r="H30" s="11"/>
      <c r="I30" s="11"/>
      <c r="J30" s="11"/>
    </row>
    <row r="31" spans="1:24" ht="18" x14ac:dyDescent="0.35">
      <c r="A31" s="691" t="s">
        <v>67</v>
      </c>
      <c r="B31" s="691" t="s">
        <v>67</v>
      </c>
      <c r="C31" s="121"/>
      <c r="D31" s="692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04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400"/>
      <c r="H4" s="865" t="s">
        <v>22</v>
      </c>
      <c r="I4" s="866"/>
      <c r="J4" s="867"/>
      <c r="K4" s="328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148" t="s">
        <v>0</v>
      </c>
      <c r="B5" s="596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5" t="s">
        <v>28</v>
      </c>
      <c r="J5" s="829" t="s">
        <v>29</v>
      </c>
      <c r="K5" s="32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37.5" customHeight="1" x14ac:dyDescent="0.35">
      <c r="A6" s="151" t="s">
        <v>6</v>
      </c>
      <c r="B6" s="406"/>
      <c r="C6" s="597" t="s">
        <v>108</v>
      </c>
      <c r="D6" s="406" t="s">
        <v>19</v>
      </c>
      <c r="E6" s="373" t="s">
        <v>44</v>
      </c>
      <c r="F6" s="372">
        <v>17</v>
      </c>
      <c r="G6" s="144"/>
      <c r="H6" s="279">
        <v>2.48</v>
      </c>
      <c r="I6" s="39">
        <v>3.96</v>
      </c>
      <c r="J6" s="40">
        <v>0.68</v>
      </c>
      <c r="K6" s="331">
        <v>48.11</v>
      </c>
      <c r="L6" s="279">
        <v>0.01</v>
      </c>
      <c r="M6" s="38">
        <v>0.06</v>
      </c>
      <c r="N6" s="39">
        <v>0.12</v>
      </c>
      <c r="O6" s="39">
        <v>30</v>
      </c>
      <c r="P6" s="42">
        <v>0.11</v>
      </c>
      <c r="Q6" s="27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12">
        <v>25</v>
      </c>
      <c r="D7" s="285" t="s">
        <v>19</v>
      </c>
      <c r="E7" s="629" t="s">
        <v>50</v>
      </c>
      <c r="F7" s="806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71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72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74" t="s">
        <v>191</v>
      </c>
      <c r="F8" s="295">
        <v>150</v>
      </c>
      <c r="G8" s="139"/>
      <c r="H8" s="249">
        <v>21.5</v>
      </c>
      <c r="I8" s="15">
        <v>13.61</v>
      </c>
      <c r="J8" s="41">
        <v>31.05</v>
      </c>
      <c r="K8" s="269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5">
        <v>20</v>
      </c>
      <c r="G10" s="139"/>
      <c r="H10" s="249">
        <v>1.5</v>
      </c>
      <c r="I10" s="15">
        <v>0.57999999999999996</v>
      </c>
      <c r="J10" s="41">
        <v>9.9600000000000009</v>
      </c>
      <c r="K10" s="2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9" t="s">
        <v>20</v>
      </c>
      <c r="F11" s="324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9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0"/>
      <c r="B12" s="886"/>
      <c r="C12" s="884"/>
      <c r="D12" s="748"/>
      <c r="E12" s="357" t="s">
        <v>21</v>
      </c>
      <c r="F12" s="358"/>
      <c r="G12" s="748"/>
      <c r="H12" s="506"/>
      <c r="I12" s="507"/>
      <c r="J12" s="508"/>
      <c r="K12" s="359">
        <f>K11/23.5</f>
        <v>22.739574468085106</v>
      </c>
      <c r="L12" s="513"/>
      <c r="M12" s="507"/>
      <c r="N12" s="507"/>
      <c r="O12" s="507"/>
      <c r="P12" s="514"/>
      <c r="Q12" s="506"/>
      <c r="R12" s="507"/>
      <c r="S12" s="507"/>
      <c r="T12" s="507"/>
      <c r="U12" s="507"/>
      <c r="V12" s="507"/>
      <c r="W12" s="507"/>
      <c r="X12" s="508"/>
    </row>
    <row r="13" spans="1:24" s="16" customFormat="1" ht="37.5" customHeight="1" x14ac:dyDescent="0.35">
      <c r="A13" s="151" t="s">
        <v>7</v>
      </c>
      <c r="B13" s="144"/>
      <c r="C13" s="411">
        <v>24</v>
      </c>
      <c r="D13" s="702" t="s">
        <v>19</v>
      </c>
      <c r="E13" s="406" t="s">
        <v>114</v>
      </c>
      <c r="F13" s="144">
        <v>150</v>
      </c>
      <c r="G13" s="327"/>
      <c r="H13" s="279">
        <v>0.6</v>
      </c>
      <c r="I13" s="39">
        <v>0.6</v>
      </c>
      <c r="J13" s="40">
        <v>14.7</v>
      </c>
      <c r="K13" s="331">
        <v>70.5</v>
      </c>
      <c r="L13" s="279">
        <v>0.05</v>
      </c>
      <c r="M13" s="39">
        <v>0.03</v>
      </c>
      <c r="N13" s="39">
        <v>15</v>
      </c>
      <c r="O13" s="39">
        <v>0</v>
      </c>
      <c r="P13" s="42">
        <v>0</v>
      </c>
      <c r="Q13" s="27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116</v>
      </c>
      <c r="F14" s="647">
        <v>200</v>
      </c>
      <c r="G14" s="598"/>
      <c r="H14" s="249">
        <v>1.7</v>
      </c>
      <c r="I14" s="15">
        <v>2.78</v>
      </c>
      <c r="J14" s="41">
        <v>7.17</v>
      </c>
      <c r="K14" s="269">
        <v>61.44</v>
      </c>
      <c r="L14" s="288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8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26">
        <v>258</v>
      </c>
      <c r="D15" s="540" t="s">
        <v>10</v>
      </c>
      <c r="E15" s="555" t="s">
        <v>192</v>
      </c>
      <c r="F15" s="191">
        <v>90</v>
      </c>
      <c r="G15" s="173"/>
      <c r="H15" s="320">
        <v>12.53</v>
      </c>
      <c r="I15" s="62">
        <v>11.36</v>
      </c>
      <c r="J15" s="63">
        <v>7.16</v>
      </c>
      <c r="K15" s="522">
        <v>181.35</v>
      </c>
      <c r="L15" s="320">
        <v>0.06</v>
      </c>
      <c r="M15" s="61">
        <v>0.09</v>
      </c>
      <c r="N15" s="62">
        <v>1.2</v>
      </c>
      <c r="O15" s="62">
        <v>40</v>
      </c>
      <c r="P15" s="118">
        <v>0.03</v>
      </c>
      <c r="Q15" s="320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18">
        <v>150</v>
      </c>
      <c r="D16" s="790" t="s">
        <v>10</v>
      </c>
      <c r="E16" s="738" t="s">
        <v>147</v>
      </c>
      <c r="F16" s="584">
        <v>90</v>
      </c>
      <c r="G16" s="195"/>
      <c r="H16" s="251">
        <v>21.52</v>
      </c>
      <c r="I16" s="67">
        <v>19.57</v>
      </c>
      <c r="J16" s="116">
        <v>2.4500000000000002</v>
      </c>
      <c r="K16" s="414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20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26">
        <v>50</v>
      </c>
      <c r="D17" s="184" t="s">
        <v>64</v>
      </c>
      <c r="E17" s="540" t="s">
        <v>95</v>
      </c>
      <c r="F17" s="191">
        <v>150</v>
      </c>
      <c r="G17" s="561"/>
      <c r="H17" s="570">
        <v>3.28</v>
      </c>
      <c r="I17" s="541">
        <v>7.81</v>
      </c>
      <c r="J17" s="571">
        <v>21.57</v>
      </c>
      <c r="K17" s="572">
        <v>170.22</v>
      </c>
      <c r="L17" s="320">
        <v>0.13</v>
      </c>
      <c r="M17" s="62">
        <v>0.11</v>
      </c>
      <c r="N17" s="62">
        <v>11.16</v>
      </c>
      <c r="O17" s="62">
        <v>50</v>
      </c>
      <c r="P17" s="118">
        <v>0.15</v>
      </c>
      <c r="Q17" s="320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18">
        <v>51</v>
      </c>
      <c r="D18" s="170" t="s">
        <v>64</v>
      </c>
      <c r="E18" s="545" t="s">
        <v>141</v>
      </c>
      <c r="F18" s="192">
        <v>150</v>
      </c>
      <c r="G18" s="174"/>
      <c r="H18" s="473">
        <v>3.33</v>
      </c>
      <c r="I18" s="469">
        <v>3.81</v>
      </c>
      <c r="J18" s="474">
        <v>26.04</v>
      </c>
      <c r="K18" s="475">
        <v>151.12</v>
      </c>
      <c r="L18" s="473">
        <v>0.15</v>
      </c>
      <c r="M18" s="469">
        <v>0.1</v>
      </c>
      <c r="N18" s="469">
        <v>14.03</v>
      </c>
      <c r="O18" s="469">
        <v>20</v>
      </c>
      <c r="P18" s="470">
        <v>0.06</v>
      </c>
      <c r="Q18" s="473">
        <v>20.11</v>
      </c>
      <c r="R18" s="469">
        <v>90.58</v>
      </c>
      <c r="S18" s="469">
        <v>35.68</v>
      </c>
      <c r="T18" s="469">
        <v>1.45</v>
      </c>
      <c r="U18" s="469">
        <v>830.41</v>
      </c>
      <c r="V18" s="469">
        <v>8.0000000000000002E-3</v>
      </c>
      <c r="W18" s="469">
        <v>1E-3</v>
      </c>
      <c r="X18" s="474">
        <v>0.05</v>
      </c>
    </row>
    <row r="19" spans="1:24" s="16" customFormat="1" ht="37.5" customHeight="1" x14ac:dyDescent="0.35">
      <c r="A19" s="113"/>
      <c r="B19" s="140"/>
      <c r="C19" s="592">
        <v>107</v>
      </c>
      <c r="D19" s="220" t="s">
        <v>18</v>
      </c>
      <c r="E19" s="377" t="s">
        <v>105</v>
      </c>
      <c r="F19" s="433">
        <v>200</v>
      </c>
      <c r="G19" s="611"/>
      <c r="H19" s="288">
        <v>0.6</v>
      </c>
      <c r="I19" s="20">
        <v>0</v>
      </c>
      <c r="J19" s="46">
        <v>33</v>
      </c>
      <c r="K19" s="287">
        <v>136</v>
      </c>
      <c r="L19" s="288">
        <v>0.04</v>
      </c>
      <c r="M19" s="20">
        <v>0.08</v>
      </c>
      <c r="N19" s="20">
        <v>12</v>
      </c>
      <c r="O19" s="20">
        <v>20</v>
      </c>
      <c r="P19" s="21">
        <v>0</v>
      </c>
      <c r="Q19" s="288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15">
        <v>119</v>
      </c>
      <c r="D20" s="220" t="s">
        <v>14</v>
      </c>
      <c r="E20" s="158" t="s">
        <v>55</v>
      </c>
      <c r="F20" s="177">
        <v>30</v>
      </c>
      <c r="G20" s="611"/>
      <c r="H20" s="288">
        <v>2.2799999999999998</v>
      </c>
      <c r="I20" s="20">
        <v>0.24</v>
      </c>
      <c r="J20" s="46">
        <v>14.76</v>
      </c>
      <c r="K20" s="434">
        <v>70.5</v>
      </c>
      <c r="L20" s="288">
        <v>0.03</v>
      </c>
      <c r="M20" s="20">
        <v>0.01</v>
      </c>
      <c r="N20" s="20">
        <v>0</v>
      </c>
      <c r="O20" s="20">
        <v>0</v>
      </c>
      <c r="P20" s="21">
        <v>0</v>
      </c>
      <c r="Q20" s="288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92">
        <v>120</v>
      </c>
      <c r="D21" s="220" t="s">
        <v>15</v>
      </c>
      <c r="E21" s="158" t="s">
        <v>47</v>
      </c>
      <c r="F21" s="177">
        <v>20</v>
      </c>
      <c r="G21" s="611"/>
      <c r="H21" s="288">
        <v>1.32</v>
      </c>
      <c r="I21" s="20">
        <v>0.24</v>
      </c>
      <c r="J21" s="46">
        <v>8.0399999999999991</v>
      </c>
      <c r="K21" s="434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53"/>
      <c r="D22" s="784"/>
      <c r="E22" s="317" t="s">
        <v>20</v>
      </c>
      <c r="F22" s="498">
        <f>F13+F14+F15+F17+F19+F20+F21</f>
        <v>840</v>
      </c>
      <c r="G22" s="498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88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85"/>
      <c r="D23" s="785"/>
      <c r="E23" s="554" t="s">
        <v>20</v>
      </c>
      <c r="F23" s="499">
        <f>F13+F14+F16+F18+F19+F20+F21</f>
        <v>840</v>
      </c>
      <c r="G23" s="499"/>
      <c r="H23" s="321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6">
        <f t="shared" si="2"/>
        <v>799.93</v>
      </c>
      <c r="L23" s="321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31">
        <f t="shared" si="2"/>
        <v>0.12</v>
      </c>
      <c r="Q23" s="321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53"/>
      <c r="D24" s="755"/>
      <c r="E24" s="589" t="s">
        <v>106</v>
      </c>
      <c r="F24" s="563"/>
      <c r="G24" s="563"/>
      <c r="H24" s="441"/>
      <c r="I24" s="442"/>
      <c r="J24" s="443"/>
      <c r="K24" s="533">
        <f>K22/23.5</f>
        <v>31.047234042553193</v>
      </c>
      <c r="L24" s="441"/>
      <c r="M24" s="442"/>
      <c r="N24" s="442"/>
      <c r="O24" s="442"/>
      <c r="P24" s="502"/>
      <c r="Q24" s="441"/>
      <c r="R24" s="442"/>
      <c r="S24" s="442"/>
      <c r="T24" s="442"/>
      <c r="U24" s="442"/>
      <c r="V24" s="442"/>
      <c r="W24" s="442"/>
      <c r="X24" s="443"/>
    </row>
    <row r="25" spans="1:24" s="16" customFormat="1" ht="37.5" customHeight="1" thickBot="1" x14ac:dyDescent="0.4">
      <c r="A25" s="275"/>
      <c r="B25" s="194" t="s">
        <v>76</v>
      </c>
      <c r="C25" s="839"/>
      <c r="D25" s="756"/>
      <c r="E25" s="590" t="s">
        <v>106</v>
      </c>
      <c r="F25" s="591"/>
      <c r="G25" s="723"/>
      <c r="H25" s="452"/>
      <c r="I25" s="453"/>
      <c r="J25" s="454"/>
      <c r="K25" s="455">
        <f>K23/23.5</f>
        <v>34.039574468085107</v>
      </c>
      <c r="L25" s="734"/>
      <c r="M25" s="735"/>
      <c r="N25" s="735"/>
      <c r="O25" s="735"/>
      <c r="P25" s="736"/>
      <c r="Q25" s="734"/>
      <c r="R25" s="735"/>
      <c r="S25" s="735"/>
      <c r="T25" s="735"/>
      <c r="U25" s="735"/>
      <c r="V25" s="735"/>
      <c r="W25" s="735"/>
      <c r="X25" s="73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88" t="s">
        <v>66</v>
      </c>
      <c r="B31" s="905"/>
      <c r="C31" s="689"/>
      <c r="D31" s="690"/>
      <c r="E31" s="11"/>
      <c r="F31" s="11"/>
      <c r="G31" s="11"/>
      <c r="H31" s="11"/>
      <c r="I31" s="11"/>
      <c r="J31" s="11"/>
    </row>
    <row r="32" spans="1:24" x14ac:dyDescent="0.35">
      <c r="A32" s="691" t="s">
        <v>67</v>
      </c>
      <c r="B32" s="901"/>
      <c r="C32" s="692"/>
      <c r="D32" s="692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04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9"/>
      <c r="F3" s="379"/>
      <c r="G3" s="37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11" t="s">
        <v>39</v>
      </c>
      <c r="D4" s="136"/>
      <c r="E4" s="361"/>
      <c r="F4" s="458"/>
      <c r="G4" s="311"/>
      <c r="H4" s="865" t="s">
        <v>22</v>
      </c>
      <c r="I4" s="866"/>
      <c r="J4" s="867"/>
      <c r="K4" s="198" t="s">
        <v>23</v>
      </c>
      <c r="L4" s="1035" t="s">
        <v>24</v>
      </c>
      <c r="M4" s="1036"/>
      <c r="N4" s="1037"/>
      <c r="O4" s="1037"/>
      <c r="P4" s="1041"/>
      <c r="Q4" s="1049" t="s">
        <v>25</v>
      </c>
      <c r="R4" s="1050"/>
      <c r="S4" s="1050"/>
      <c r="T4" s="1050"/>
      <c r="U4" s="1050"/>
      <c r="V4" s="1050"/>
      <c r="W4" s="1050"/>
      <c r="X4" s="1051"/>
    </row>
    <row r="5" spans="1:24" s="16" customFormat="1" ht="47" thickBot="1" x14ac:dyDescent="0.4">
      <c r="A5" s="148" t="s">
        <v>0</v>
      </c>
      <c r="B5" s="596"/>
      <c r="C5" s="265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15" t="s">
        <v>28</v>
      </c>
      <c r="J5" s="104" t="s">
        <v>29</v>
      </c>
      <c r="K5" s="19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37.5" customHeight="1" x14ac:dyDescent="0.35">
      <c r="A6" s="151" t="s">
        <v>6</v>
      </c>
      <c r="B6" s="144"/>
      <c r="C6" s="597">
        <v>24</v>
      </c>
      <c r="D6" s="768" t="s">
        <v>8</v>
      </c>
      <c r="E6" s="406" t="s">
        <v>118</v>
      </c>
      <c r="F6" s="597">
        <v>150</v>
      </c>
      <c r="G6" s="768"/>
      <c r="H6" s="279">
        <v>0.6</v>
      </c>
      <c r="I6" s="39">
        <v>0.6</v>
      </c>
      <c r="J6" s="40">
        <v>14.7</v>
      </c>
      <c r="K6" s="330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36">
        <v>78</v>
      </c>
      <c r="D7" s="808" t="s">
        <v>10</v>
      </c>
      <c r="E7" s="540" t="s">
        <v>198</v>
      </c>
      <c r="F7" s="636">
        <v>90</v>
      </c>
      <c r="G7" s="808"/>
      <c r="H7" s="320">
        <v>14.8</v>
      </c>
      <c r="I7" s="62">
        <v>13.02</v>
      </c>
      <c r="J7" s="63">
        <v>12.17</v>
      </c>
      <c r="K7" s="637">
        <v>226.36</v>
      </c>
      <c r="L7" s="320">
        <v>0.1</v>
      </c>
      <c r="M7" s="62">
        <v>0.12</v>
      </c>
      <c r="N7" s="62">
        <v>1.35</v>
      </c>
      <c r="O7" s="62">
        <v>150</v>
      </c>
      <c r="P7" s="63">
        <v>0.27</v>
      </c>
      <c r="Q7" s="32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18">
        <v>146</v>
      </c>
      <c r="D8" s="718" t="s">
        <v>10</v>
      </c>
      <c r="E8" s="638" t="s">
        <v>132</v>
      </c>
      <c r="F8" s="639">
        <v>90</v>
      </c>
      <c r="G8" s="195"/>
      <c r="H8" s="251">
        <v>18.5</v>
      </c>
      <c r="I8" s="67">
        <v>3.73</v>
      </c>
      <c r="J8" s="116">
        <v>2.5099999999999998</v>
      </c>
      <c r="K8" s="414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8">
        <v>3.34</v>
      </c>
      <c r="I9" s="20">
        <v>4.91</v>
      </c>
      <c r="J9" s="46">
        <v>33.93</v>
      </c>
      <c r="K9" s="287">
        <v>191.49</v>
      </c>
      <c r="L9" s="288">
        <v>0.03</v>
      </c>
      <c r="M9" s="20">
        <v>0.02</v>
      </c>
      <c r="N9" s="20">
        <v>0</v>
      </c>
      <c r="O9" s="20">
        <v>20</v>
      </c>
      <c r="P9" s="46">
        <v>0.09</v>
      </c>
      <c r="Q9" s="28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19" t="s">
        <v>18</v>
      </c>
      <c r="E10" s="686" t="s">
        <v>81</v>
      </c>
      <c r="F10" s="640">
        <v>200</v>
      </c>
      <c r="G10" s="105"/>
      <c r="H10" s="249">
        <v>0.83</v>
      </c>
      <c r="I10" s="15">
        <v>0.04</v>
      </c>
      <c r="J10" s="41">
        <v>15.16</v>
      </c>
      <c r="K10" s="269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9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98" t="s">
        <v>15</v>
      </c>
      <c r="E12" s="157" t="s">
        <v>47</v>
      </c>
      <c r="F12" s="153">
        <v>20</v>
      </c>
      <c r="G12" s="807"/>
      <c r="H12" s="672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26"/>
      <c r="D13" s="720"/>
      <c r="E13" s="440" t="s">
        <v>20</v>
      </c>
      <c r="F13" s="593">
        <f>F6+F7+F9+F10+F11+F12</f>
        <v>630</v>
      </c>
      <c r="G13" s="593"/>
      <c r="H13" s="498">
        <f t="shared" ref="H13:X13" si="0">H6+H7+H9+H10+H11+H12</f>
        <v>22.41</v>
      </c>
      <c r="I13" s="442">
        <f t="shared" si="0"/>
        <v>18.97</v>
      </c>
      <c r="J13" s="443">
        <f t="shared" si="0"/>
        <v>93.84</v>
      </c>
      <c r="K13" s="488">
        <f t="shared" si="0"/>
        <v>639.17000000000007</v>
      </c>
      <c r="L13" s="441">
        <f t="shared" si="0"/>
        <v>0.24000000000000002</v>
      </c>
      <c r="M13" s="442">
        <f t="shared" si="0"/>
        <v>0.22999999999999998</v>
      </c>
      <c r="N13" s="442">
        <f t="shared" si="0"/>
        <v>16.62</v>
      </c>
      <c r="O13" s="442">
        <f t="shared" si="0"/>
        <v>230</v>
      </c>
      <c r="P13" s="443">
        <f t="shared" si="0"/>
        <v>0.36</v>
      </c>
      <c r="Q13" s="441">
        <f t="shared" si="0"/>
        <v>122.67</v>
      </c>
      <c r="R13" s="442">
        <f t="shared" si="0"/>
        <v>342.59</v>
      </c>
      <c r="S13" s="442">
        <f t="shared" si="0"/>
        <v>113.31</v>
      </c>
      <c r="T13" s="442">
        <f t="shared" si="0"/>
        <v>6.3999999999999995</v>
      </c>
      <c r="U13" s="442">
        <f t="shared" si="0"/>
        <v>1120.1099999999999</v>
      </c>
      <c r="V13" s="442">
        <f t="shared" si="0"/>
        <v>0.115</v>
      </c>
      <c r="W13" s="442">
        <f t="shared" si="0"/>
        <v>2.3000000000000003E-2</v>
      </c>
      <c r="X13" s="443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9"/>
      <c r="D14" s="721"/>
      <c r="E14" s="445" t="s">
        <v>20</v>
      </c>
      <c r="F14" s="594">
        <f>F6+F8+F9+F10+F11+F12</f>
        <v>630</v>
      </c>
      <c r="G14" s="594"/>
      <c r="H14" s="499">
        <f t="shared" ref="H14:X14" si="1">H6+H8+H9+H10+H11+H12</f>
        <v>26.11</v>
      </c>
      <c r="I14" s="997">
        <f t="shared" si="1"/>
        <v>9.68</v>
      </c>
      <c r="J14" s="995">
        <f t="shared" si="1"/>
        <v>84.18</v>
      </c>
      <c r="K14" s="476">
        <f t="shared" si="1"/>
        <v>528.91000000000008</v>
      </c>
      <c r="L14" s="996">
        <f t="shared" si="1"/>
        <v>0.23</v>
      </c>
      <c r="M14" s="997">
        <f t="shared" si="1"/>
        <v>0.22999999999999998</v>
      </c>
      <c r="N14" s="997">
        <f t="shared" si="1"/>
        <v>15.51</v>
      </c>
      <c r="O14" s="997">
        <f t="shared" si="1"/>
        <v>110</v>
      </c>
      <c r="P14" s="995">
        <f t="shared" si="1"/>
        <v>0.41000000000000003</v>
      </c>
      <c r="Q14" s="996">
        <f t="shared" si="1"/>
        <v>188.64000000000001</v>
      </c>
      <c r="R14" s="997">
        <f t="shared" si="1"/>
        <v>391.43</v>
      </c>
      <c r="S14" s="997">
        <f t="shared" si="1"/>
        <v>117.30000000000001</v>
      </c>
      <c r="T14" s="997">
        <f t="shared" si="1"/>
        <v>6.13</v>
      </c>
      <c r="U14" s="997">
        <f t="shared" si="1"/>
        <v>1146.4899999999998</v>
      </c>
      <c r="V14" s="997">
        <f t="shared" si="1"/>
        <v>0.14600000000000002</v>
      </c>
      <c r="W14" s="997">
        <f t="shared" si="1"/>
        <v>2.4E-2</v>
      </c>
      <c r="X14" s="995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42"/>
      <c r="D15" s="722"/>
      <c r="E15" s="440" t="s">
        <v>21</v>
      </c>
      <c r="F15" s="529"/>
      <c r="G15" s="536"/>
      <c r="H15" s="564"/>
      <c r="I15" s="62"/>
      <c r="J15" s="63"/>
      <c r="K15" s="388">
        <f>K13/23.5</f>
        <v>27.198723404255322</v>
      </c>
      <c r="L15" s="320"/>
      <c r="M15" s="62"/>
      <c r="N15" s="62"/>
      <c r="O15" s="62"/>
      <c r="P15" s="63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0"/>
      <c r="B16" s="247" t="s">
        <v>76</v>
      </c>
      <c r="C16" s="532"/>
      <c r="D16" s="723"/>
      <c r="E16" s="450" t="s">
        <v>21</v>
      </c>
      <c r="F16" s="532"/>
      <c r="G16" s="723"/>
      <c r="H16" s="352"/>
      <c r="I16" s="346"/>
      <c r="J16" s="347"/>
      <c r="K16" s="354">
        <f>K14/23.5</f>
        <v>22.506808510638301</v>
      </c>
      <c r="L16" s="352"/>
      <c r="M16" s="346"/>
      <c r="N16" s="346"/>
      <c r="O16" s="346"/>
      <c r="P16" s="347"/>
      <c r="Q16" s="352"/>
      <c r="R16" s="346"/>
      <c r="S16" s="346"/>
      <c r="T16" s="346"/>
      <c r="U16" s="346"/>
      <c r="V16" s="346"/>
      <c r="W16" s="346"/>
      <c r="X16" s="347"/>
    </row>
    <row r="17" spans="1:24" s="16" customFormat="1" ht="37.5" customHeight="1" x14ac:dyDescent="0.35">
      <c r="A17" s="151" t="s">
        <v>7</v>
      </c>
      <c r="B17" s="778"/>
      <c r="C17" s="617">
        <v>9</v>
      </c>
      <c r="D17" s="749" t="s">
        <v>19</v>
      </c>
      <c r="E17" s="921" t="s">
        <v>92</v>
      </c>
      <c r="F17" s="775">
        <v>60</v>
      </c>
      <c r="G17" s="298"/>
      <c r="H17" s="300">
        <v>1.29</v>
      </c>
      <c r="I17" s="90">
        <v>4.2699999999999996</v>
      </c>
      <c r="J17" s="92">
        <v>6.97</v>
      </c>
      <c r="K17" s="546">
        <v>72.75</v>
      </c>
      <c r="L17" s="30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30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22" t="s">
        <v>107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92">
        <v>88</v>
      </c>
      <c r="D19" s="220" t="s">
        <v>10</v>
      </c>
      <c r="E19" s="922" t="s">
        <v>115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92">
        <v>64</v>
      </c>
      <c r="D20" s="220" t="s">
        <v>49</v>
      </c>
      <c r="E20" s="922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60">
        <v>0.08</v>
      </c>
      <c r="M20" s="219">
        <v>0.03</v>
      </c>
      <c r="N20" s="81">
        <v>0</v>
      </c>
      <c r="O20" s="81">
        <v>10</v>
      </c>
      <c r="P20" s="82">
        <v>0.06</v>
      </c>
      <c r="Q20" s="260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15">
        <v>98</v>
      </c>
      <c r="D21" s="137" t="s">
        <v>18</v>
      </c>
      <c r="E21" s="220" t="s">
        <v>82</v>
      </c>
      <c r="F21" s="140">
        <v>200</v>
      </c>
      <c r="G21" s="730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15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9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92">
        <v>120</v>
      </c>
      <c r="D23" s="157" t="s">
        <v>15</v>
      </c>
      <c r="E23" s="188" t="s">
        <v>47</v>
      </c>
      <c r="F23" s="139">
        <v>20</v>
      </c>
      <c r="G23" s="807"/>
      <c r="H23" s="249">
        <v>1.32</v>
      </c>
      <c r="I23" s="15">
        <v>0.24</v>
      </c>
      <c r="J23" s="41">
        <v>8.0399999999999991</v>
      </c>
      <c r="K23" s="270">
        <v>39.6</v>
      </c>
      <c r="L23" s="288">
        <v>0.03</v>
      </c>
      <c r="M23" s="20">
        <v>0.02</v>
      </c>
      <c r="N23" s="20">
        <v>0</v>
      </c>
      <c r="O23" s="20">
        <v>0</v>
      </c>
      <c r="P23" s="21">
        <v>0</v>
      </c>
      <c r="Q23" s="28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87"/>
      <c r="D24" s="796"/>
      <c r="E24" s="923" t="s">
        <v>20</v>
      </c>
      <c r="F24" s="282">
        <f>SUM(F17:F23)</f>
        <v>740</v>
      </c>
      <c r="G24" s="282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2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4"/>
      <c r="C25" s="888"/>
      <c r="D25" s="511"/>
      <c r="E25" s="924" t="s">
        <v>21</v>
      </c>
      <c r="F25" s="380"/>
      <c r="G25" s="380"/>
      <c r="H25" s="382"/>
      <c r="I25" s="383"/>
      <c r="J25" s="384"/>
      <c r="K25" s="381">
        <f>K24/23.5</f>
        <v>33.821702127659577</v>
      </c>
      <c r="L25" s="382"/>
      <c r="M25" s="509"/>
      <c r="N25" s="383"/>
      <c r="O25" s="383"/>
      <c r="P25" s="384"/>
      <c r="Q25" s="382"/>
      <c r="R25" s="383"/>
      <c r="S25" s="383"/>
      <c r="T25" s="383"/>
      <c r="U25" s="383"/>
      <c r="V25" s="383"/>
      <c r="W25" s="383"/>
      <c r="X25" s="38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A28" s="688" t="s">
        <v>66</v>
      </c>
      <c r="B28" s="905"/>
      <c r="C28" s="689"/>
      <c r="D28" s="690"/>
      <c r="E28" s="25"/>
      <c r="F28" s="26"/>
      <c r="G28" s="11"/>
      <c r="H28" s="11"/>
      <c r="I28" s="11"/>
      <c r="J28" s="11"/>
    </row>
    <row r="29" spans="1:24" ht="18" x14ac:dyDescent="0.35">
      <c r="A29" s="691" t="s">
        <v>67</v>
      </c>
      <c r="B29" s="901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A30" s="11"/>
      <c r="B30" s="919"/>
      <c r="C30" s="362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0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0"/>
      <c r="C4" s="693" t="s">
        <v>39</v>
      </c>
      <c r="D4" s="262"/>
      <c r="E4" s="764"/>
      <c r="F4" s="693"/>
      <c r="G4" s="695"/>
      <c r="H4" s="859" t="s">
        <v>22</v>
      </c>
      <c r="I4" s="860"/>
      <c r="J4" s="861"/>
      <c r="K4" s="765" t="s">
        <v>23</v>
      </c>
      <c r="L4" s="1035" t="s">
        <v>24</v>
      </c>
      <c r="M4" s="1036"/>
      <c r="N4" s="1037"/>
      <c r="O4" s="1037"/>
      <c r="P4" s="1041"/>
      <c r="Q4" s="1042" t="s">
        <v>25</v>
      </c>
      <c r="R4" s="1043"/>
      <c r="S4" s="1043"/>
      <c r="T4" s="1043"/>
      <c r="U4" s="1043"/>
      <c r="V4" s="1043"/>
      <c r="W4" s="1043"/>
      <c r="X4" s="1044"/>
    </row>
    <row r="5" spans="1:24" s="16" customFormat="1" ht="47" thickBot="1" x14ac:dyDescent="0.4">
      <c r="A5" s="148" t="s">
        <v>0</v>
      </c>
      <c r="B5" s="877"/>
      <c r="C5" s="133" t="s">
        <v>40</v>
      </c>
      <c r="D5" s="746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15" t="s">
        <v>28</v>
      </c>
      <c r="J5" s="104" t="s">
        <v>29</v>
      </c>
      <c r="K5" s="779" t="s">
        <v>30</v>
      </c>
      <c r="L5" s="368" t="s">
        <v>31</v>
      </c>
      <c r="M5" s="368" t="s">
        <v>120</v>
      </c>
      <c r="N5" s="368" t="s">
        <v>32</v>
      </c>
      <c r="O5" s="512" t="s">
        <v>121</v>
      </c>
      <c r="P5" s="368" t="s">
        <v>122</v>
      </c>
      <c r="Q5" s="368" t="s">
        <v>33</v>
      </c>
      <c r="R5" s="368" t="s">
        <v>34</v>
      </c>
      <c r="S5" s="368" t="s">
        <v>35</v>
      </c>
      <c r="T5" s="368" t="s">
        <v>36</v>
      </c>
      <c r="U5" s="368" t="s">
        <v>123</v>
      </c>
      <c r="V5" s="368" t="s">
        <v>124</v>
      </c>
      <c r="W5" s="368" t="s">
        <v>125</v>
      </c>
      <c r="X5" s="515" t="s">
        <v>126</v>
      </c>
    </row>
    <row r="6" spans="1:24" s="16" customFormat="1" ht="39" customHeight="1" x14ac:dyDescent="0.35">
      <c r="A6" s="151" t="s">
        <v>6</v>
      </c>
      <c r="B6" s="406"/>
      <c r="C6" s="846">
        <v>28</v>
      </c>
      <c r="D6" s="432" t="s">
        <v>19</v>
      </c>
      <c r="E6" s="432" t="s">
        <v>149</v>
      </c>
      <c r="F6" s="409">
        <v>60</v>
      </c>
      <c r="G6" s="496"/>
      <c r="H6" s="471">
        <v>0.48</v>
      </c>
      <c r="I6" s="391">
        <v>0.6</v>
      </c>
      <c r="J6" s="472">
        <v>1.56</v>
      </c>
      <c r="K6" s="497">
        <v>8.4</v>
      </c>
      <c r="L6" s="353">
        <v>0.02</v>
      </c>
      <c r="M6" s="355">
        <v>0.02</v>
      </c>
      <c r="N6" s="49">
        <v>6</v>
      </c>
      <c r="O6" s="49">
        <v>10</v>
      </c>
      <c r="P6" s="50">
        <v>0</v>
      </c>
      <c r="Q6" s="355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92">
        <v>89</v>
      </c>
      <c r="D7" s="158" t="s">
        <v>10</v>
      </c>
      <c r="E7" s="377" t="s">
        <v>111</v>
      </c>
      <c r="F7" s="433">
        <v>90</v>
      </c>
      <c r="G7" s="177"/>
      <c r="H7" s="260">
        <v>18.13</v>
      </c>
      <c r="I7" s="81">
        <v>17.05</v>
      </c>
      <c r="J7" s="218">
        <v>3.69</v>
      </c>
      <c r="K7" s="394">
        <v>240.96</v>
      </c>
      <c r="L7" s="260">
        <v>0.06</v>
      </c>
      <c r="M7" s="219">
        <v>0.13</v>
      </c>
      <c r="N7" s="81">
        <v>1.06</v>
      </c>
      <c r="O7" s="81">
        <v>0</v>
      </c>
      <c r="P7" s="82">
        <v>0</v>
      </c>
      <c r="Q7" s="260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92">
        <v>65</v>
      </c>
      <c r="D8" s="158" t="s">
        <v>49</v>
      </c>
      <c r="E8" s="377" t="s">
        <v>54</v>
      </c>
      <c r="F8" s="433">
        <v>150</v>
      </c>
      <c r="G8" s="611"/>
      <c r="H8" s="260">
        <v>6.76</v>
      </c>
      <c r="I8" s="81">
        <v>3.93</v>
      </c>
      <c r="J8" s="218">
        <v>41.29</v>
      </c>
      <c r="K8" s="394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15">
        <v>107</v>
      </c>
      <c r="D9" s="188" t="s">
        <v>18</v>
      </c>
      <c r="E9" s="227" t="s">
        <v>135</v>
      </c>
      <c r="F9" s="139">
        <v>200</v>
      </c>
      <c r="G9" s="704"/>
      <c r="H9" s="249">
        <v>1</v>
      </c>
      <c r="I9" s="15">
        <v>0.2</v>
      </c>
      <c r="J9" s="41">
        <v>20.2</v>
      </c>
      <c r="K9" s="200">
        <v>92</v>
      </c>
      <c r="L9" s="288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15">
        <v>119</v>
      </c>
      <c r="D10" s="158" t="s">
        <v>14</v>
      </c>
      <c r="E10" s="220" t="s">
        <v>55</v>
      </c>
      <c r="F10" s="177">
        <v>20</v>
      </c>
      <c r="G10" s="809"/>
      <c r="H10" s="288">
        <v>1.52</v>
      </c>
      <c r="I10" s="20">
        <v>0.16</v>
      </c>
      <c r="J10" s="46">
        <v>9.84</v>
      </c>
      <c r="K10" s="434">
        <v>47</v>
      </c>
      <c r="L10" s="288">
        <v>0.02</v>
      </c>
      <c r="M10" s="19">
        <v>0.01</v>
      </c>
      <c r="N10" s="20">
        <v>0</v>
      </c>
      <c r="O10" s="20">
        <v>0</v>
      </c>
      <c r="P10" s="46">
        <v>0</v>
      </c>
      <c r="Q10" s="28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92">
        <v>120</v>
      </c>
      <c r="D11" s="158" t="s">
        <v>15</v>
      </c>
      <c r="E11" s="220" t="s">
        <v>47</v>
      </c>
      <c r="F11" s="177">
        <v>20</v>
      </c>
      <c r="G11" s="809"/>
      <c r="H11" s="288">
        <v>1.32</v>
      </c>
      <c r="I11" s="20">
        <v>0.24</v>
      </c>
      <c r="J11" s="46">
        <v>8.0399999999999991</v>
      </c>
      <c r="K11" s="434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89"/>
      <c r="D12" s="810"/>
      <c r="E12" s="319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60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0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40"/>
      <c r="B13" s="748"/>
      <c r="C13" s="889"/>
      <c r="D13" s="492"/>
      <c r="E13" s="357" t="s">
        <v>21</v>
      </c>
      <c r="F13" s="206"/>
      <c r="G13" s="206"/>
      <c r="H13" s="256"/>
      <c r="I13" s="160"/>
      <c r="J13" s="161"/>
      <c r="K13" s="339">
        <f>K12/23.5</f>
        <v>27.891063829787235</v>
      </c>
      <c r="L13" s="256"/>
      <c r="M13" s="217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32"/>
      <c r="C14" s="478">
        <v>23</v>
      </c>
      <c r="D14" s="778" t="s">
        <v>19</v>
      </c>
      <c r="E14" s="811" t="s">
        <v>148</v>
      </c>
      <c r="F14" s="812">
        <v>60</v>
      </c>
      <c r="G14" s="162"/>
      <c r="H14" s="355">
        <v>0.56999999999999995</v>
      </c>
      <c r="I14" s="49">
        <v>0.36</v>
      </c>
      <c r="J14" s="50">
        <v>1.92</v>
      </c>
      <c r="K14" s="350">
        <v>11.4</v>
      </c>
      <c r="L14" s="353">
        <v>0.03</v>
      </c>
      <c r="M14" s="49">
        <v>0.02</v>
      </c>
      <c r="N14" s="49">
        <v>10.5</v>
      </c>
      <c r="O14" s="49">
        <v>40</v>
      </c>
      <c r="P14" s="404">
        <v>0</v>
      </c>
      <c r="Q14" s="353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813" t="s">
        <v>78</v>
      </c>
      <c r="F15" s="814">
        <v>200</v>
      </c>
      <c r="G15" s="140"/>
      <c r="H15" s="219">
        <v>5.74</v>
      </c>
      <c r="I15" s="81">
        <v>8.7799999999999994</v>
      </c>
      <c r="J15" s="218">
        <v>8.74</v>
      </c>
      <c r="K15" s="394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40" t="s">
        <v>10</v>
      </c>
      <c r="E16" s="815" t="s">
        <v>109</v>
      </c>
      <c r="F16" s="816">
        <v>90</v>
      </c>
      <c r="G16" s="191"/>
      <c r="H16" s="628">
        <v>18.89</v>
      </c>
      <c r="I16" s="437">
        <v>19.34</v>
      </c>
      <c r="J16" s="438">
        <v>7.73</v>
      </c>
      <c r="K16" s="439">
        <v>281.58</v>
      </c>
      <c r="L16" s="436">
        <v>0.08</v>
      </c>
      <c r="M16" s="437">
        <v>0.16</v>
      </c>
      <c r="N16" s="437">
        <v>1.39</v>
      </c>
      <c r="O16" s="437">
        <v>30</v>
      </c>
      <c r="P16" s="501">
        <v>0.21</v>
      </c>
      <c r="Q16" s="436">
        <v>30.79</v>
      </c>
      <c r="R16" s="437">
        <v>179.37</v>
      </c>
      <c r="S16" s="437">
        <v>22.65</v>
      </c>
      <c r="T16" s="437">
        <v>2.04</v>
      </c>
      <c r="U16" s="437">
        <v>271.20999999999998</v>
      </c>
      <c r="V16" s="437">
        <v>6.0000000000000001E-3</v>
      </c>
      <c r="W16" s="437">
        <v>3.0000000000000001E-3</v>
      </c>
      <c r="X16" s="63">
        <v>0.09</v>
      </c>
    </row>
    <row r="17" spans="1:24" s="16" customFormat="1" ht="39" customHeight="1" x14ac:dyDescent="0.35">
      <c r="A17" s="112"/>
      <c r="B17" s="920" t="s">
        <v>76</v>
      </c>
      <c r="C17" s="195">
        <v>126</v>
      </c>
      <c r="D17" s="468" t="s">
        <v>10</v>
      </c>
      <c r="E17" s="738" t="s">
        <v>150</v>
      </c>
      <c r="F17" s="575">
        <v>90</v>
      </c>
      <c r="G17" s="192"/>
      <c r="H17" s="252">
        <v>16.98</v>
      </c>
      <c r="I17" s="58">
        <v>28.92</v>
      </c>
      <c r="J17" s="75">
        <v>3.59</v>
      </c>
      <c r="K17" s="349">
        <v>346</v>
      </c>
      <c r="L17" s="351">
        <v>0.45</v>
      </c>
      <c r="M17" s="58">
        <v>0.15</v>
      </c>
      <c r="N17" s="58">
        <v>1.08</v>
      </c>
      <c r="O17" s="58">
        <v>10</v>
      </c>
      <c r="P17" s="59">
        <v>0.44</v>
      </c>
      <c r="Q17" s="351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40" t="s">
        <v>64</v>
      </c>
      <c r="E18" s="376" t="s">
        <v>171</v>
      </c>
      <c r="F18" s="173">
        <v>150</v>
      </c>
      <c r="G18" s="191"/>
      <c r="H18" s="628">
        <v>3.55</v>
      </c>
      <c r="I18" s="437">
        <v>7.16</v>
      </c>
      <c r="J18" s="501">
        <v>17.64</v>
      </c>
      <c r="K18" s="385">
        <v>150.44999999999999</v>
      </c>
      <c r="L18" s="436">
        <v>0.11</v>
      </c>
      <c r="M18" s="628">
        <v>0.12</v>
      </c>
      <c r="N18" s="437">
        <v>21.47</v>
      </c>
      <c r="O18" s="437">
        <v>100</v>
      </c>
      <c r="P18" s="501">
        <v>0.09</v>
      </c>
      <c r="Q18" s="436">
        <v>51.59</v>
      </c>
      <c r="R18" s="437">
        <v>90.88</v>
      </c>
      <c r="S18" s="437">
        <v>30.76</v>
      </c>
      <c r="T18" s="437">
        <v>1.1499999999999999</v>
      </c>
      <c r="U18" s="437">
        <v>495.63</v>
      </c>
      <c r="V18" s="437">
        <v>6.0499999999999998E-3</v>
      </c>
      <c r="W18" s="437">
        <v>7.2999999999999996E-4</v>
      </c>
      <c r="X18" s="438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8" t="s">
        <v>64</v>
      </c>
      <c r="E19" s="675" t="s">
        <v>157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51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76" t="s">
        <v>52</v>
      </c>
      <c r="F20" s="295">
        <v>200</v>
      </c>
      <c r="G20" s="157"/>
      <c r="H20" s="249">
        <v>0</v>
      </c>
      <c r="I20" s="15">
        <v>0</v>
      </c>
      <c r="J20" s="41">
        <v>7.27</v>
      </c>
      <c r="K20" s="269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94">
        <v>119</v>
      </c>
      <c r="D21" s="158" t="s">
        <v>14</v>
      </c>
      <c r="E21" s="677" t="s">
        <v>55</v>
      </c>
      <c r="F21" s="592">
        <v>30</v>
      </c>
      <c r="G21" s="140"/>
      <c r="H21" s="19">
        <v>2.2799999999999998</v>
      </c>
      <c r="I21" s="20">
        <v>0.24</v>
      </c>
      <c r="J21" s="46">
        <v>14.76</v>
      </c>
      <c r="K21" s="434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77" t="s">
        <v>47</v>
      </c>
      <c r="F22" s="592">
        <v>20</v>
      </c>
      <c r="G22" s="140"/>
      <c r="H22" s="19">
        <v>1.32</v>
      </c>
      <c r="I22" s="20">
        <v>0.24</v>
      </c>
      <c r="J22" s="46">
        <v>8.0399999999999991</v>
      </c>
      <c r="K22" s="434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9"/>
      <c r="D23" s="729"/>
      <c r="E23" s="678" t="s">
        <v>20</v>
      </c>
      <c r="F23" s="593">
        <f>F14+F15+F16+F18+F20+F21+F22</f>
        <v>750</v>
      </c>
      <c r="G23" s="308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88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20"/>
      <c r="D24" s="731"/>
      <c r="E24" s="679" t="s">
        <v>20</v>
      </c>
      <c r="F24" s="594">
        <f>F14+F15+F17+F18+F20+F21+F22</f>
        <v>750</v>
      </c>
      <c r="G24" s="307"/>
      <c r="H24" s="601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500">
        <f t="shared" si="2"/>
        <v>765.06000000000006</v>
      </c>
      <c r="L24" s="321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31">
        <f t="shared" si="2"/>
        <v>0.56000000000000005</v>
      </c>
      <c r="Q24" s="321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21"/>
      <c r="D25" s="732"/>
      <c r="E25" s="680" t="s">
        <v>21</v>
      </c>
      <c r="F25" s="529"/>
      <c r="G25" s="447"/>
      <c r="H25" s="518"/>
      <c r="I25" s="442"/>
      <c r="J25" s="443"/>
      <c r="K25" s="573">
        <f>K23/23.5</f>
        <v>30.651063829787237</v>
      </c>
      <c r="L25" s="441"/>
      <c r="M25" s="442"/>
      <c r="N25" s="442"/>
      <c r="O25" s="442"/>
      <c r="P25" s="502"/>
      <c r="Q25" s="441"/>
      <c r="R25" s="442"/>
      <c r="S25" s="442"/>
      <c r="T25" s="442"/>
      <c r="U25" s="442"/>
      <c r="V25" s="442"/>
      <c r="W25" s="442"/>
      <c r="X25" s="443"/>
    </row>
    <row r="26" spans="1:24" s="16" customFormat="1" ht="39" customHeight="1" thickBot="1" x14ac:dyDescent="0.4">
      <c r="A26" s="275"/>
      <c r="B26" s="194"/>
      <c r="C26" s="544"/>
      <c r="D26" s="733"/>
      <c r="E26" s="681" t="s">
        <v>21</v>
      </c>
      <c r="F26" s="595"/>
      <c r="G26" s="194"/>
      <c r="H26" s="519"/>
      <c r="I26" s="453"/>
      <c r="J26" s="454"/>
      <c r="K26" s="455">
        <f>K24/23.5</f>
        <v>32.555744680851063</v>
      </c>
      <c r="L26" s="452"/>
      <c r="M26" s="453"/>
      <c r="N26" s="453"/>
      <c r="O26" s="453"/>
      <c r="P26" s="503"/>
      <c r="Q26" s="452"/>
      <c r="R26" s="453"/>
      <c r="S26" s="453"/>
      <c r="T26" s="453"/>
      <c r="U26" s="453"/>
      <c r="V26" s="453"/>
      <c r="W26" s="453"/>
      <c r="X26" s="454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88" t="s">
        <v>66</v>
      </c>
      <c r="B29" s="905"/>
      <c r="C29" s="689"/>
      <c r="D29" s="690"/>
      <c r="E29" s="25"/>
      <c r="F29" s="26"/>
      <c r="G29" s="11"/>
      <c r="H29" s="11"/>
      <c r="I29" s="11"/>
      <c r="J29" s="11"/>
    </row>
    <row r="30" spans="1:24" ht="18" x14ac:dyDescent="0.35">
      <c r="A30" s="691" t="s">
        <v>67</v>
      </c>
      <c r="B30" s="901"/>
      <c r="C30" s="692"/>
      <c r="D30" s="692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8" t="s">
        <v>39</v>
      </c>
      <c r="C4" s="136"/>
      <c r="D4" s="167"/>
      <c r="E4" s="398"/>
      <c r="F4" s="457"/>
      <c r="G4" s="890" t="s">
        <v>22</v>
      </c>
      <c r="H4" s="891"/>
      <c r="I4" s="892"/>
      <c r="J4" s="328" t="s">
        <v>23</v>
      </c>
      <c r="K4" s="1035" t="s">
        <v>24</v>
      </c>
      <c r="L4" s="1036"/>
      <c r="M4" s="1037"/>
      <c r="N4" s="1037"/>
      <c r="O4" s="1041"/>
      <c r="P4" s="1049" t="s">
        <v>25</v>
      </c>
      <c r="Q4" s="1050"/>
      <c r="R4" s="1050"/>
      <c r="S4" s="1050"/>
      <c r="T4" s="1050"/>
      <c r="U4" s="1050"/>
      <c r="V4" s="1050"/>
      <c r="W4" s="1051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15" t="s">
        <v>28</v>
      </c>
      <c r="I5" s="829" t="s">
        <v>29</v>
      </c>
      <c r="J5" s="329" t="s">
        <v>30</v>
      </c>
      <c r="K5" s="368" t="s">
        <v>31</v>
      </c>
      <c r="L5" s="368" t="s">
        <v>120</v>
      </c>
      <c r="M5" s="368" t="s">
        <v>32</v>
      </c>
      <c r="N5" s="512" t="s">
        <v>121</v>
      </c>
      <c r="O5" s="368" t="s">
        <v>122</v>
      </c>
      <c r="P5" s="368" t="s">
        <v>33</v>
      </c>
      <c r="Q5" s="368" t="s">
        <v>34</v>
      </c>
      <c r="R5" s="368" t="s">
        <v>35</v>
      </c>
      <c r="S5" s="368" t="s">
        <v>36</v>
      </c>
      <c r="T5" s="368" t="s">
        <v>123</v>
      </c>
      <c r="U5" s="368" t="s">
        <v>124</v>
      </c>
      <c r="V5" s="368" t="s">
        <v>125</v>
      </c>
      <c r="W5" s="515" t="s">
        <v>126</v>
      </c>
    </row>
    <row r="6" spans="1:23" s="16" customFormat="1" ht="39" customHeight="1" x14ac:dyDescent="0.35">
      <c r="A6" s="151" t="s">
        <v>6</v>
      </c>
      <c r="B6" s="144">
        <v>25</v>
      </c>
      <c r="C6" s="261" t="s">
        <v>19</v>
      </c>
      <c r="D6" s="356" t="s">
        <v>50</v>
      </c>
      <c r="E6" s="372">
        <v>150</v>
      </c>
      <c r="F6" s="144"/>
      <c r="G6" s="38">
        <v>0.6</v>
      </c>
      <c r="H6" s="39">
        <v>0.45</v>
      </c>
      <c r="I6" s="42">
        <v>15.45</v>
      </c>
      <c r="J6" s="202">
        <v>70.5</v>
      </c>
      <c r="K6" s="27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3" t="s">
        <v>62</v>
      </c>
      <c r="D7" s="158" t="s">
        <v>176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3">
        <v>270.32</v>
      </c>
      <c r="K7" s="28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8">
        <v>0.01</v>
      </c>
    </row>
    <row r="8" spans="1:23" s="16" customFormat="1" ht="39" customHeight="1" x14ac:dyDescent="0.35">
      <c r="A8" s="111"/>
      <c r="B8" s="140">
        <v>115</v>
      </c>
      <c r="C8" s="263" t="s">
        <v>18</v>
      </c>
      <c r="D8" s="769" t="s">
        <v>45</v>
      </c>
      <c r="E8" s="804">
        <v>200</v>
      </c>
      <c r="F8" s="141"/>
      <c r="G8" s="17">
        <v>6.64</v>
      </c>
      <c r="H8" s="15">
        <v>5.15</v>
      </c>
      <c r="I8" s="18">
        <v>16.809999999999999</v>
      </c>
      <c r="J8" s="200">
        <v>141.19</v>
      </c>
      <c r="K8" s="28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8">
        <v>0.05</v>
      </c>
    </row>
    <row r="9" spans="1:23" s="16" customFormat="1" ht="39" customHeight="1" x14ac:dyDescent="0.35">
      <c r="A9" s="111"/>
      <c r="B9" s="141">
        <v>121</v>
      </c>
      <c r="C9" s="255" t="s">
        <v>51</v>
      </c>
      <c r="D9" s="227" t="s">
        <v>51</v>
      </c>
      <c r="E9" s="647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42"/>
      <c r="C10" s="263"/>
      <c r="D10" s="319" t="s">
        <v>20</v>
      </c>
      <c r="E10" s="648">
        <f>SUM(E6:E9)</f>
        <v>530</v>
      </c>
      <c r="F10" s="141"/>
      <c r="G10" s="649">
        <f t="shared" ref="G10:W10" si="0">SUM(G6:G9)</f>
        <v>28.35</v>
      </c>
      <c r="H10" s="650">
        <f t="shared" si="0"/>
        <v>26.69</v>
      </c>
      <c r="I10" s="651">
        <f t="shared" si="0"/>
        <v>49.989999999999995</v>
      </c>
      <c r="J10" s="652">
        <f t="shared" si="0"/>
        <v>560.61</v>
      </c>
      <c r="K10" s="649">
        <f t="shared" si="0"/>
        <v>0.19999999999999998</v>
      </c>
      <c r="L10" s="650">
        <f t="shared" si="0"/>
        <v>0.84000000000000008</v>
      </c>
      <c r="M10" s="650">
        <f t="shared" si="0"/>
        <v>8.870000000000001</v>
      </c>
      <c r="N10" s="650">
        <f t="shared" si="0"/>
        <v>260</v>
      </c>
      <c r="O10" s="651">
        <f t="shared" si="0"/>
        <v>2.97</v>
      </c>
      <c r="P10" s="653">
        <f t="shared" si="0"/>
        <v>485.11999999999995</v>
      </c>
      <c r="Q10" s="650">
        <f t="shared" si="0"/>
        <v>533.28</v>
      </c>
      <c r="R10" s="650">
        <f t="shared" si="0"/>
        <v>84.94</v>
      </c>
      <c r="S10" s="650">
        <f t="shared" si="0"/>
        <v>4.13</v>
      </c>
      <c r="T10" s="650">
        <f t="shared" si="0"/>
        <v>771.09</v>
      </c>
      <c r="U10" s="650">
        <f t="shared" si="0"/>
        <v>2.2000000000000002E-2</v>
      </c>
      <c r="V10" s="650">
        <f t="shared" si="0"/>
        <v>3.7000000000000005E-2</v>
      </c>
      <c r="W10" s="654">
        <f t="shared" si="0"/>
        <v>7.0000000000000007E-2</v>
      </c>
    </row>
    <row r="11" spans="1:23" s="16" customFormat="1" ht="39" customHeight="1" thickBot="1" x14ac:dyDescent="0.4">
      <c r="A11" s="111"/>
      <c r="B11" s="655"/>
      <c r="C11" s="656"/>
      <c r="D11" s="357" t="s">
        <v>21</v>
      </c>
      <c r="E11" s="657"/>
      <c r="F11" s="655"/>
      <c r="G11" s="658"/>
      <c r="H11" s="659"/>
      <c r="I11" s="660"/>
      <c r="J11" s="661">
        <f>J10/23.5</f>
        <v>23.855744680851064</v>
      </c>
      <c r="K11" s="658"/>
      <c r="L11" s="658"/>
      <c r="M11" s="659"/>
      <c r="N11" s="659"/>
      <c r="O11" s="660"/>
      <c r="P11" s="662"/>
      <c r="Q11" s="659"/>
      <c r="R11" s="659"/>
      <c r="S11" s="659"/>
      <c r="T11" s="659"/>
      <c r="U11" s="659"/>
      <c r="V11" s="659"/>
      <c r="W11" s="663"/>
    </row>
    <row r="12" spans="1:23" s="16" customFormat="1" ht="39" customHeight="1" x14ac:dyDescent="0.35">
      <c r="A12" s="151" t="s">
        <v>7</v>
      </c>
      <c r="B12" s="144">
        <v>13</v>
      </c>
      <c r="C12" s="406" t="s">
        <v>8</v>
      </c>
      <c r="D12" s="702" t="s">
        <v>58</v>
      </c>
      <c r="E12" s="560">
        <v>60</v>
      </c>
      <c r="F12" s="406"/>
      <c r="G12" s="271">
        <v>1.1200000000000001</v>
      </c>
      <c r="H12" s="37">
        <v>4.2699999999999996</v>
      </c>
      <c r="I12" s="230">
        <v>6.02</v>
      </c>
      <c r="J12" s="331">
        <v>68.62</v>
      </c>
      <c r="K12" s="300">
        <v>0.03</v>
      </c>
      <c r="L12" s="296">
        <v>0.04</v>
      </c>
      <c r="M12" s="90">
        <v>3.29</v>
      </c>
      <c r="N12" s="90">
        <v>450</v>
      </c>
      <c r="O12" s="91">
        <v>0</v>
      </c>
      <c r="P12" s="300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7" t="s">
        <v>9</v>
      </c>
      <c r="D13" s="686" t="s">
        <v>172</v>
      </c>
      <c r="E13" s="753">
        <v>200</v>
      </c>
      <c r="F13" s="141"/>
      <c r="G13" s="250">
        <v>6.03</v>
      </c>
      <c r="H13" s="13">
        <v>6.38</v>
      </c>
      <c r="I13" s="43">
        <v>11.17</v>
      </c>
      <c r="J13" s="142">
        <v>126.47</v>
      </c>
      <c r="K13" s="250">
        <v>0.08</v>
      </c>
      <c r="L13" s="77">
        <v>0.08</v>
      </c>
      <c r="M13" s="13">
        <v>5.73</v>
      </c>
      <c r="N13" s="13">
        <v>120</v>
      </c>
      <c r="O13" s="43">
        <v>0.02</v>
      </c>
      <c r="P13" s="250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200">
        <v>148</v>
      </c>
      <c r="C14" s="213" t="s">
        <v>10</v>
      </c>
      <c r="D14" s="377" t="s">
        <v>112</v>
      </c>
      <c r="E14" s="716">
        <v>90</v>
      </c>
      <c r="F14" s="140"/>
      <c r="G14" s="249">
        <v>19.52</v>
      </c>
      <c r="H14" s="15">
        <v>10.17</v>
      </c>
      <c r="I14" s="41">
        <v>5.89</v>
      </c>
      <c r="J14" s="269">
        <v>193.12</v>
      </c>
      <c r="K14" s="249">
        <v>0.11</v>
      </c>
      <c r="L14" s="17">
        <v>0.16</v>
      </c>
      <c r="M14" s="15">
        <v>1.57</v>
      </c>
      <c r="N14" s="15">
        <v>300</v>
      </c>
      <c r="O14" s="41">
        <v>0.44</v>
      </c>
      <c r="P14" s="249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3" t="s">
        <v>64</v>
      </c>
      <c r="D15" s="377" t="s">
        <v>119</v>
      </c>
      <c r="E15" s="716">
        <v>150</v>
      </c>
      <c r="F15" s="140"/>
      <c r="G15" s="260">
        <v>4.3</v>
      </c>
      <c r="H15" s="81">
        <v>4.24</v>
      </c>
      <c r="I15" s="218">
        <v>18.77</v>
      </c>
      <c r="J15" s="394">
        <v>129.54</v>
      </c>
      <c r="K15" s="260">
        <v>0.11</v>
      </c>
      <c r="L15" s="219">
        <v>0.06</v>
      </c>
      <c r="M15" s="81">
        <v>0</v>
      </c>
      <c r="N15" s="81">
        <v>10</v>
      </c>
      <c r="O15" s="218">
        <v>0.06</v>
      </c>
      <c r="P15" s="260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8">
        <v>0.01</v>
      </c>
    </row>
    <row r="16" spans="1:23" s="16" customFormat="1" ht="42.75" customHeight="1" x14ac:dyDescent="0.35">
      <c r="A16" s="113"/>
      <c r="B16" s="221">
        <v>100</v>
      </c>
      <c r="C16" s="215" t="s">
        <v>88</v>
      </c>
      <c r="D16" s="158" t="s">
        <v>86</v>
      </c>
      <c r="E16" s="140">
        <v>200</v>
      </c>
      <c r="F16" s="396"/>
      <c r="G16" s="288">
        <v>0.15</v>
      </c>
      <c r="H16" s="20">
        <v>0.04</v>
      </c>
      <c r="I16" s="46">
        <v>12.83</v>
      </c>
      <c r="J16" s="203">
        <v>52.45</v>
      </c>
      <c r="K16" s="249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9">
        <v>3.42</v>
      </c>
      <c r="H17" s="15">
        <v>0.36</v>
      </c>
      <c r="I17" s="41">
        <v>22.14</v>
      </c>
      <c r="J17" s="200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9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9">
        <v>1.65</v>
      </c>
      <c r="H18" s="15">
        <v>0.3</v>
      </c>
      <c r="I18" s="41">
        <v>10.050000000000001</v>
      </c>
      <c r="J18" s="200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9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8"/>
      <c r="C19" s="234"/>
      <c r="D19" s="319" t="s">
        <v>20</v>
      </c>
      <c r="E19" s="387">
        <f>SUM(E12:E18)</f>
        <v>770</v>
      </c>
      <c r="F19" s="282"/>
      <c r="G19" s="210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0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7" t="s">
        <v>21</v>
      </c>
      <c r="E20" s="511"/>
      <c r="F20" s="492"/>
      <c r="G20" s="817"/>
      <c r="H20" s="818"/>
      <c r="I20" s="819"/>
      <c r="J20" s="416">
        <f>J19/23.5</f>
        <v>30.870212765957447</v>
      </c>
      <c r="K20" s="817"/>
      <c r="L20" s="820"/>
      <c r="M20" s="818"/>
      <c r="N20" s="818"/>
      <c r="O20" s="819"/>
      <c r="P20" s="817"/>
      <c r="Q20" s="818"/>
      <c r="R20" s="818"/>
      <c r="S20" s="818"/>
      <c r="T20" s="818"/>
      <c r="U20" s="818"/>
      <c r="V20" s="818"/>
      <c r="W20" s="819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2023-03-03T08:38:35Z</dcterms:modified>
</cp:coreProperties>
</file>