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200" windowWidth="19420" windowHeight="6640" tabRatio="733" firstSheet="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L29" i="29" s="1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L24" i="26" s="1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2" i="26" s="1"/>
  <c r="K21" i="26"/>
  <c r="J21" i="26"/>
  <c r="I21" i="26"/>
  <c r="G23" i="26"/>
  <c r="G21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6" i="11" l="1"/>
  <c r="L25" i="1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12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3" i="28" l="1"/>
  <c r="L12" i="6" l="1"/>
  <c r="L20" i="15" l="1"/>
  <c r="I20" i="15"/>
  <c r="I12" i="6" l="1"/>
  <c r="L13" i="17" l="1"/>
  <c r="L21" i="15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12" i="6" l="1"/>
  <c r="K12" i="6"/>
  <c r="L13" i="6"/>
  <c r="L22" i="14"/>
</calcChain>
</file>

<file path=xl/sharedStrings.xml><?xml version="1.0" encoding="utf-8"?>
<sst xmlns="http://schemas.openxmlformats.org/spreadsheetml/2006/main" count="1686" uniqueCount="193">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</sst>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302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4"/>
  <sheetViews>
    <sheetView tabSelected="1" zoomScale="42" zoomScaleNormal="42" workbookViewId="0">
      <selection activeCell="H23" sqref="H23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31" t="s">
        <v>0</v>
      </c>
      <c r="C4" s="931"/>
      <c r="D4" s="933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ht="47" thickBot="1" x14ac:dyDescent="0.4">
      <c r="B5" s="932"/>
      <c r="C5" s="936"/>
      <c r="D5" s="932"/>
      <c r="E5" s="932"/>
      <c r="F5" s="932"/>
      <c r="G5" s="932"/>
      <c r="H5" s="932"/>
      <c r="I5" s="109" t="s">
        <v>27</v>
      </c>
      <c r="J5" s="410" t="s">
        <v>28</v>
      </c>
      <c r="K5" s="543" t="s">
        <v>29</v>
      </c>
      <c r="L5" s="935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ht="34.5" customHeight="1" x14ac:dyDescent="0.35">
      <c r="B6" s="604" t="s">
        <v>7</v>
      </c>
      <c r="C6" s="194"/>
      <c r="D6" s="344">
        <v>137</v>
      </c>
      <c r="E6" s="598" t="s">
        <v>20</v>
      </c>
      <c r="F6" s="795" t="s">
        <v>158</v>
      </c>
      <c r="G6" s="870">
        <v>100</v>
      </c>
      <c r="H6" s="134"/>
      <c r="I6" s="305">
        <v>0.8</v>
      </c>
      <c r="J6" s="49">
        <v>0.2</v>
      </c>
      <c r="K6" s="341">
        <v>7.5</v>
      </c>
      <c r="L6" s="87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ht="34.5" customHeight="1" x14ac:dyDescent="0.35">
      <c r="B7" s="605"/>
      <c r="C7" s="114"/>
      <c r="D7" s="467">
        <v>30</v>
      </c>
      <c r="E7" s="115" t="s">
        <v>9</v>
      </c>
      <c r="F7" s="180" t="s">
        <v>16</v>
      </c>
      <c r="G7" s="115">
        <v>200</v>
      </c>
      <c r="H7" s="91"/>
      <c r="I7" s="238">
        <v>6</v>
      </c>
      <c r="J7" s="20">
        <v>6.28</v>
      </c>
      <c r="K7" s="46">
        <v>7.12</v>
      </c>
      <c r="L7" s="236">
        <v>109.74</v>
      </c>
      <c r="M7" s="238">
        <v>0.06</v>
      </c>
      <c r="N7" s="19">
        <v>0.08</v>
      </c>
      <c r="O7" s="20">
        <v>9.92</v>
      </c>
      <c r="P7" s="20">
        <v>121</v>
      </c>
      <c r="Q7" s="46">
        <v>8.0000000000000002E-3</v>
      </c>
      <c r="R7" s="238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6">
        <v>3.2000000000000001E-2</v>
      </c>
    </row>
    <row r="8" spans="2:25" ht="34.5" customHeight="1" x14ac:dyDescent="0.35">
      <c r="B8" s="608"/>
      <c r="C8" s="198"/>
      <c r="D8" s="467">
        <v>504</v>
      </c>
      <c r="E8" s="115" t="s">
        <v>10</v>
      </c>
      <c r="F8" s="180" t="s">
        <v>182</v>
      </c>
      <c r="G8" s="115">
        <v>250</v>
      </c>
      <c r="H8" s="91"/>
      <c r="I8" s="238">
        <v>26.9</v>
      </c>
      <c r="J8" s="20">
        <v>33.159999999999997</v>
      </c>
      <c r="K8" s="46">
        <v>40.369999999999997</v>
      </c>
      <c r="L8" s="236">
        <v>567.08000000000004</v>
      </c>
      <c r="M8" s="238">
        <v>0.1</v>
      </c>
      <c r="N8" s="19">
        <v>0.19</v>
      </c>
      <c r="O8" s="20">
        <v>1.33</v>
      </c>
      <c r="P8" s="20">
        <v>160</v>
      </c>
      <c r="Q8" s="46">
        <v>0</v>
      </c>
      <c r="R8" s="238">
        <v>22.6</v>
      </c>
      <c r="S8" s="20">
        <v>299.75</v>
      </c>
      <c r="T8" s="20">
        <v>56.55</v>
      </c>
      <c r="U8" s="20">
        <v>3.78</v>
      </c>
      <c r="V8" s="20">
        <v>461.65</v>
      </c>
      <c r="W8" s="20">
        <v>0.01</v>
      </c>
      <c r="X8" s="20">
        <v>7.7499999999999999E-3</v>
      </c>
      <c r="Y8" s="46">
        <v>0.1</v>
      </c>
    </row>
    <row r="9" spans="2:25" ht="34.5" customHeight="1" x14ac:dyDescent="0.35">
      <c r="B9" s="608"/>
      <c r="C9" s="198"/>
      <c r="D9" s="467">
        <v>98</v>
      </c>
      <c r="E9" s="115" t="s">
        <v>18</v>
      </c>
      <c r="F9" s="180" t="s">
        <v>17</v>
      </c>
      <c r="G9" s="115">
        <v>200</v>
      </c>
      <c r="H9" s="91"/>
      <c r="I9" s="238">
        <v>0.4</v>
      </c>
      <c r="J9" s="20">
        <v>0</v>
      </c>
      <c r="K9" s="46">
        <v>27</v>
      </c>
      <c r="L9" s="236">
        <v>110</v>
      </c>
      <c r="M9" s="238">
        <v>0</v>
      </c>
      <c r="N9" s="19">
        <v>0</v>
      </c>
      <c r="O9" s="20">
        <v>1.4</v>
      </c>
      <c r="P9" s="20">
        <v>0</v>
      </c>
      <c r="Q9" s="46">
        <v>0</v>
      </c>
      <c r="R9" s="238">
        <v>12.8</v>
      </c>
      <c r="S9" s="20">
        <v>2.2000000000000002</v>
      </c>
      <c r="T9" s="20">
        <v>1.8</v>
      </c>
      <c r="U9" s="20">
        <v>0.5</v>
      </c>
      <c r="V9" s="20">
        <v>0.6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608"/>
      <c r="C10" s="198"/>
      <c r="D10" s="470">
        <v>119</v>
      </c>
      <c r="E10" s="115" t="s">
        <v>14</v>
      </c>
      <c r="F10" s="180" t="s">
        <v>52</v>
      </c>
      <c r="G10" s="199">
        <v>20</v>
      </c>
      <c r="H10" s="91"/>
      <c r="I10" s="238">
        <v>1.4</v>
      </c>
      <c r="J10" s="20">
        <v>0.14000000000000001</v>
      </c>
      <c r="K10" s="46">
        <v>8.8000000000000007</v>
      </c>
      <c r="L10" s="237">
        <v>48</v>
      </c>
      <c r="M10" s="238">
        <v>0.02</v>
      </c>
      <c r="N10" s="20">
        <v>6.0000000000000001E-3</v>
      </c>
      <c r="O10" s="20">
        <v>0</v>
      </c>
      <c r="P10" s="20">
        <v>0</v>
      </c>
      <c r="Q10" s="46">
        <v>0</v>
      </c>
      <c r="R10" s="19">
        <v>7.4</v>
      </c>
      <c r="S10" s="20">
        <v>43.6</v>
      </c>
      <c r="T10" s="20">
        <v>13</v>
      </c>
      <c r="U10" s="19">
        <v>0.56000000000000005</v>
      </c>
      <c r="V10" s="20">
        <v>18.600000000000001</v>
      </c>
      <c r="W10" s="20">
        <v>5.9999999999999995E-4</v>
      </c>
      <c r="X10" s="19">
        <v>1E-3</v>
      </c>
      <c r="Y10" s="46">
        <v>0</v>
      </c>
    </row>
    <row r="11" spans="2:25" ht="34.5" customHeight="1" x14ac:dyDescent="0.35">
      <c r="B11" s="608"/>
      <c r="C11" s="198"/>
      <c r="D11" s="125">
        <v>120</v>
      </c>
      <c r="E11" s="114" t="s">
        <v>15</v>
      </c>
      <c r="F11" s="579" t="s">
        <v>44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1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ht="34.5" customHeight="1" x14ac:dyDescent="0.35">
      <c r="B12" s="608"/>
      <c r="C12" s="198"/>
      <c r="D12" s="625"/>
      <c r="E12" s="198"/>
      <c r="F12" s="155" t="s">
        <v>21</v>
      </c>
      <c r="G12" s="276">
        <f>SUM(G6:G11)</f>
        <v>790</v>
      </c>
      <c r="H12" s="225"/>
      <c r="I12" s="174">
        <f>SUM(I6:I11)</f>
        <v>36.639999999999993</v>
      </c>
      <c r="J12" s="14">
        <f>SUM(J6:J11)</f>
        <v>40</v>
      </c>
      <c r="K12" s="44">
        <f>SUM(K6:K11)</f>
        <v>98.22999999999999</v>
      </c>
      <c r="L12" s="273">
        <f>SUM(L6:L11)</f>
        <v>909.08</v>
      </c>
      <c r="M12" s="174">
        <f t="shared" ref="M12:Y12" si="0">SUM(M6:M11)</f>
        <v>0.26</v>
      </c>
      <c r="N12" s="14">
        <f t="shared" si="0"/>
        <v>0.33</v>
      </c>
      <c r="O12" s="14">
        <f t="shared" si="0"/>
        <v>50.73</v>
      </c>
      <c r="P12" s="14">
        <f t="shared" si="0"/>
        <v>291</v>
      </c>
      <c r="Q12" s="44">
        <f t="shared" si="0"/>
        <v>8.0000000000000002E-3</v>
      </c>
      <c r="R12" s="174">
        <f t="shared" si="0"/>
        <v>121.69999999999999</v>
      </c>
      <c r="S12" s="14">
        <f t="shared" si="0"/>
        <v>466.15000000000003</v>
      </c>
      <c r="T12" s="14">
        <f t="shared" si="0"/>
        <v>111.75</v>
      </c>
      <c r="U12" s="14">
        <f t="shared" si="0"/>
        <v>6.6000000000000005</v>
      </c>
      <c r="V12" s="14">
        <f t="shared" si="0"/>
        <v>1039.1500000000001</v>
      </c>
      <c r="W12" s="14">
        <f t="shared" si="0"/>
        <v>1.89E-2</v>
      </c>
      <c r="X12" s="14">
        <f t="shared" si="0"/>
        <v>1.085E-2</v>
      </c>
      <c r="Y12" s="44">
        <f t="shared" si="0"/>
        <v>0.29400000000000004</v>
      </c>
    </row>
    <row r="13" spans="2:25" ht="34.5" customHeight="1" thickBot="1" x14ac:dyDescent="0.4">
      <c r="B13" s="609"/>
      <c r="C13" s="282"/>
      <c r="D13" s="626"/>
      <c r="E13" s="282"/>
      <c r="F13" s="156" t="s">
        <v>22</v>
      </c>
      <c r="G13" s="282"/>
      <c r="H13" s="580"/>
      <c r="I13" s="581"/>
      <c r="J13" s="582"/>
      <c r="K13" s="583"/>
      <c r="L13" s="274">
        <f>L12/23.5</f>
        <v>38.684255319148939</v>
      </c>
      <c r="M13" s="584"/>
      <c r="N13" s="585"/>
      <c r="O13" s="586"/>
      <c r="P13" s="586"/>
      <c r="Q13" s="587"/>
      <c r="R13" s="584"/>
      <c r="S13" s="586"/>
      <c r="T13" s="586"/>
      <c r="U13" s="586"/>
      <c r="V13" s="586"/>
      <c r="W13" s="586"/>
      <c r="X13" s="586"/>
      <c r="Y13" s="587"/>
    </row>
    <row r="14" spans="2:25" x14ac:dyDescent="0.35">
      <c r="B14" s="2"/>
      <c r="C14" s="2"/>
      <c r="D14" s="4"/>
      <c r="E14" s="2"/>
      <c r="F14" s="2"/>
      <c r="G14" s="2"/>
      <c r="H14" s="9"/>
      <c r="I14" s="10"/>
      <c r="J14" s="9"/>
      <c r="K14" s="2"/>
      <c r="L14" s="12"/>
      <c r="M14" s="2"/>
      <c r="N14" s="2"/>
      <c r="O14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603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47" thickBot="1" x14ac:dyDescent="0.4">
      <c r="B5" s="932"/>
      <c r="C5" s="932"/>
      <c r="D5" s="935"/>
      <c r="E5" s="936"/>
      <c r="F5" s="932"/>
      <c r="G5" s="932"/>
      <c r="H5" s="932"/>
      <c r="I5" s="109" t="s">
        <v>27</v>
      </c>
      <c r="J5" s="410" t="s">
        <v>28</v>
      </c>
      <c r="K5" s="89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6.5" customHeight="1" x14ac:dyDescent="0.35">
      <c r="B6" s="604" t="s">
        <v>6</v>
      </c>
      <c r="C6" s="119"/>
      <c r="D6" s="344">
        <v>137</v>
      </c>
      <c r="E6" s="598" t="s">
        <v>20</v>
      </c>
      <c r="F6" s="795" t="s">
        <v>158</v>
      </c>
      <c r="G6" s="870">
        <v>100</v>
      </c>
      <c r="H6" s="134"/>
      <c r="I6" s="305">
        <v>0.8</v>
      </c>
      <c r="J6" s="49">
        <v>0.2</v>
      </c>
      <c r="K6" s="341">
        <v>7.5</v>
      </c>
      <c r="L6" s="87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18"/>
      <c r="C7" s="115"/>
      <c r="D7" s="467">
        <v>67</v>
      </c>
      <c r="E7" s="115" t="s">
        <v>59</v>
      </c>
      <c r="F7" s="112" t="s">
        <v>150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18"/>
      <c r="C8" s="115"/>
      <c r="D8" s="91">
        <v>115</v>
      </c>
      <c r="E8" s="115" t="s">
        <v>42</v>
      </c>
      <c r="F8" s="737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18"/>
      <c r="C9" s="115"/>
      <c r="D9" s="470">
        <v>121</v>
      </c>
      <c r="E9" s="91" t="s">
        <v>14</v>
      </c>
      <c r="F9" s="138" t="s">
        <v>48</v>
      </c>
      <c r="G9" s="552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18"/>
      <c r="C10" s="115"/>
      <c r="D10" s="91">
        <v>120</v>
      </c>
      <c r="E10" s="115" t="s">
        <v>15</v>
      </c>
      <c r="F10" s="737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18"/>
      <c r="C11" s="115"/>
      <c r="D11" s="91"/>
      <c r="E11" s="115"/>
      <c r="F11" s="680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42"/>
      <c r="C12" s="120"/>
      <c r="D12" s="220"/>
      <c r="E12" s="118"/>
      <c r="F12" s="681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38"/>
    </row>
    <row r="13" spans="2:25" s="16" customFormat="1" ht="33.75" customHeight="1" x14ac:dyDescent="0.35">
      <c r="B13" s="645" t="s">
        <v>7</v>
      </c>
      <c r="C13" s="134"/>
      <c r="D13" s="344">
        <v>137</v>
      </c>
      <c r="E13" s="598" t="s">
        <v>20</v>
      </c>
      <c r="F13" s="795" t="s">
        <v>158</v>
      </c>
      <c r="G13" s="870">
        <v>100</v>
      </c>
      <c r="H13" s="134"/>
      <c r="I13" s="305">
        <v>0.8</v>
      </c>
      <c r="J13" s="49">
        <v>0.2</v>
      </c>
      <c r="K13" s="341">
        <v>7.5</v>
      </c>
      <c r="L13" s="871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18"/>
      <c r="C14" s="115"/>
      <c r="D14" s="115">
        <v>34</v>
      </c>
      <c r="E14" s="115" t="s">
        <v>9</v>
      </c>
      <c r="F14" s="153" t="s">
        <v>73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23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18"/>
      <c r="C15" s="115"/>
      <c r="D15" s="467">
        <v>270</v>
      </c>
      <c r="E15" s="467" t="s">
        <v>10</v>
      </c>
      <c r="F15" s="180" t="s">
        <v>140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607"/>
      <c r="C16" s="322"/>
      <c r="D16" s="115">
        <v>64</v>
      </c>
      <c r="E16" s="91" t="s">
        <v>46</v>
      </c>
      <c r="F16" s="321" t="s">
        <v>67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607"/>
      <c r="C17" s="322"/>
      <c r="D17" s="115">
        <v>98</v>
      </c>
      <c r="E17" s="114" t="s">
        <v>18</v>
      </c>
      <c r="F17" s="615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607"/>
      <c r="C18" s="322"/>
      <c r="D18" s="127">
        <v>119</v>
      </c>
      <c r="E18" s="114" t="s">
        <v>14</v>
      </c>
      <c r="F18" s="579" t="s">
        <v>52</v>
      </c>
      <c r="G18" s="55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607"/>
      <c r="C19" s="322"/>
      <c r="D19" s="125">
        <v>120</v>
      </c>
      <c r="E19" s="114" t="s">
        <v>15</v>
      </c>
      <c r="F19" s="579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7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607"/>
      <c r="C20" s="322"/>
      <c r="D20" s="646"/>
      <c r="E20" s="646"/>
      <c r="F20" s="136" t="s">
        <v>21</v>
      </c>
      <c r="G20" s="329">
        <f>G13+G14++G15+G16+G17+G18+G19</f>
        <v>780</v>
      </c>
      <c r="H20" s="234"/>
      <c r="I20" s="361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9">
        <f t="shared" si="1"/>
        <v>876.08</v>
      </c>
      <c r="M20" s="361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1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47"/>
      <c r="C21" s="121"/>
      <c r="D21" s="648"/>
      <c r="E21" s="648"/>
      <c r="F21" s="137" t="s">
        <v>22</v>
      </c>
      <c r="G21" s="182"/>
      <c r="H21" s="172"/>
      <c r="I21" s="178"/>
      <c r="J21" s="51"/>
      <c r="K21" s="104"/>
      <c r="L21" s="396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73" t="s">
        <v>1</v>
      </c>
      <c r="C2" s="574"/>
      <c r="D2" s="574"/>
      <c r="E2" s="573" t="s">
        <v>3</v>
      </c>
      <c r="F2" s="573"/>
      <c r="G2" s="575" t="s">
        <v>2</v>
      </c>
      <c r="H2" s="603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1" t="s">
        <v>0</v>
      </c>
      <c r="C4" s="946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6" s="16" customFormat="1" ht="47" thickBot="1" x14ac:dyDescent="0.4">
      <c r="B5" s="932"/>
      <c r="C5" s="932"/>
      <c r="D5" s="935"/>
      <c r="E5" s="932"/>
      <c r="F5" s="932"/>
      <c r="G5" s="932"/>
      <c r="H5" s="932"/>
      <c r="I5" s="89" t="s">
        <v>27</v>
      </c>
      <c r="J5" s="410" t="s">
        <v>28</v>
      </c>
      <c r="K5" s="89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6" s="16" customFormat="1" ht="26.5" customHeight="1" x14ac:dyDescent="0.35">
      <c r="B6" s="576" t="s">
        <v>6</v>
      </c>
      <c r="C6" s="706" t="s">
        <v>70</v>
      </c>
      <c r="D6" s="707">
        <v>6</v>
      </c>
      <c r="E6" s="708" t="s">
        <v>20</v>
      </c>
      <c r="F6" s="709" t="s">
        <v>143</v>
      </c>
      <c r="G6" s="715">
        <v>60</v>
      </c>
      <c r="H6" s="447"/>
      <c r="I6" s="702">
        <v>0.85</v>
      </c>
      <c r="J6" s="454">
        <v>5.05</v>
      </c>
      <c r="K6" s="457">
        <v>7.56</v>
      </c>
      <c r="L6" s="448">
        <v>79.599999999999994</v>
      </c>
      <c r="M6" s="453">
        <v>0.02</v>
      </c>
      <c r="N6" s="454">
        <v>0.02</v>
      </c>
      <c r="O6" s="454">
        <v>18.5</v>
      </c>
      <c r="P6" s="455">
        <v>200</v>
      </c>
      <c r="Q6" s="457">
        <v>0</v>
      </c>
      <c r="R6" s="453">
        <v>22.79</v>
      </c>
      <c r="S6" s="454">
        <v>18.149999999999999</v>
      </c>
      <c r="T6" s="454">
        <v>10.24</v>
      </c>
      <c r="U6" s="454">
        <v>0.33</v>
      </c>
      <c r="V6" s="454">
        <v>140.16999999999999</v>
      </c>
      <c r="W6" s="454">
        <v>1.6999999999999999E-3</v>
      </c>
      <c r="X6" s="454">
        <v>1.2999999999999999E-4</v>
      </c>
      <c r="Y6" s="456">
        <v>0.01</v>
      </c>
    </row>
    <row r="7" spans="2:26" s="34" customFormat="1" ht="26.5" customHeight="1" x14ac:dyDescent="0.35">
      <c r="B7" s="131"/>
      <c r="C7" s="685" t="s">
        <v>72</v>
      </c>
      <c r="D7" s="349">
        <v>13</v>
      </c>
      <c r="E7" s="162" t="s">
        <v>8</v>
      </c>
      <c r="F7" s="710" t="s">
        <v>55</v>
      </c>
      <c r="G7" s="716">
        <v>60</v>
      </c>
      <c r="H7" s="159"/>
      <c r="I7" s="509">
        <v>1.2</v>
      </c>
      <c r="J7" s="510">
        <v>4.26</v>
      </c>
      <c r="K7" s="717">
        <v>6.18</v>
      </c>
      <c r="L7" s="686">
        <v>67.92</v>
      </c>
      <c r="M7" s="210">
        <v>0.03</v>
      </c>
      <c r="N7" s="65">
        <v>0.02</v>
      </c>
      <c r="O7" s="65">
        <v>7.44</v>
      </c>
      <c r="P7" s="65">
        <v>930</v>
      </c>
      <c r="Q7" s="416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70</v>
      </c>
      <c r="D8" s="158">
        <v>91</v>
      </c>
      <c r="E8" s="144" t="s">
        <v>78</v>
      </c>
      <c r="F8" s="492" t="s">
        <v>86</v>
      </c>
      <c r="G8" s="158">
        <v>90</v>
      </c>
      <c r="H8" s="352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72</v>
      </c>
      <c r="D9" s="159">
        <v>89</v>
      </c>
      <c r="E9" s="515" t="s">
        <v>10</v>
      </c>
      <c r="F9" s="553" t="s">
        <v>87</v>
      </c>
      <c r="G9" s="554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4">
        <v>0.06</v>
      </c>
      <c r="N9" s="533">
        <v>0.13</v>
      </c>
      <c r="O9" s="74">
        <v>1.06</v>
      </c>
      <c r="P9" s="74">
        <v>0</v>
      </c>
      <c r="Q9" s="395">
        <v>0</v>
      </c>
      <c r="R9" s="364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5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61</v>
      </c>
      <c r="F10" s="283" t="s">
        <v>57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40">
        <v>107</v>
      </c>
      <c r="E11" s="111" t="s">
        <v>18</v>
      </c>
      <c r="F11" s="321" t="s">
        <v>123</v>
      </c>
      <c r="G11" s="559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70</v>
      </c>
      <c r="D14" s="328"/>
      <c r="E14" s="144"/>
      <c r="F14" s="266" t="s">
        <v>21</v>
      </c>
      <c r="G14" s="256">
        <f>G6+G8+G10+G11+G12+G13</f>
        <v>540</v>
      </c>
      <c r="H14" s="352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18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72</v>
      </c>
      <c r="D15" s="206"/>
      <c r="E15" s="469"/>
      <c r="F15" s="267" t="s">
        <v>21</v>
      </c>
      <c r="G15" s="255">
        <f>G7+G9+G10+G11+G12+G13</f>
        <v>540</v>
      </c>
      <c r="H15" s="353"/>
      <c r="I15" s="355">
        <f t="shared" ref="I15:Y15" si="1">I7+I9+I10+I11+I12+I13</f>
        <v>25.97</v>
      </c>
      <c r="J15" s="62">
        <f t="shared" si="1"/>
        <v>26.82</v>
      </c>
      <c r="K15" s="356">
        <f t="shared" si="1"/>
        <v>81.559999999999988</v>
      </c>
      <c r="L15" s="519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9">
        <f t="shared" si="1"/>
        <v>0.08</v>
      </c>
      <c r="R15" s="355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6">
        <f t="shared" si="1"/>
        <v>0.13900000000000001</v>
      </c>
    </row>
    <row r="16" spans="2:26" s="34" customFormat="1" ht="23.25" customHeight="1" x14ac:dyDescent="0.35">
      <c r="B16" s="131"/>
      <c r="C16" s="345" t="s">
        <v>70</v>
      </c>
      <c r="D16" s="205"/>
      <c r="E16" s="423"/>
      <c r="F16" s="650" t="s">
        <v>22</v>
      </c>
      <c r="G16" s="320"/>
      <c r="H16" s="354"/>
      <c r="I16" s="357"/>
      <c r="J16" s="96"/>
      <c r="K16" s="97"/>
      <c r="L16" s="516">
        <f>L14/23.5</f>
        <v>28.957021276595746</v>
      </c>
      <c r="M16" s="358"/>
      <c r="N16" s="358"/>
      <c r="O16" s="96"/>
      <c r="P16" s="96"/>
      <c r="Q16" s="360"/>
      <c r="R16" s="357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72</v>
      </c>
      <c r="D17" s="161"/>
      <c r="E17" s="146"/>
      <c r="F17" s="855" t="s">
        <v>22</v>
      </c>
      <c r="G17" s="475"/>
      <c r="H17" s="489"/>
      <c r="I17" s="272"/>
      <c r="J17" s="142"/>
      <c r="K17" s="143"/>
      <c r="L17" s="517">
        <f>L15/23.5</f>
        <v>28.680425531914896</v>
      </c>
      <c r="M17" s="476"/>
      <c r="N17" s="476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77" t="s">
        <v>7</v>
      </c>
      <c r="C18" s="774"/>
      <c r="D18" s="119">
        <v>24</v>
      </c>
      <c r="E18" s="853" t="s">
        <v>8</v>
      </c>
      <c r="F18" s="342" t="s">
        <v>106</v>
      </c>
      <c r="G18" s="443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88"/>
      <c r="D19" s="467">
        <v>635</v>
      </c>
      <c r="E19" s="148" t="s">
        <v>9</v>
      </c>
      <c r="F19" s="138" t="s">
        <v>167</v>
      </c>
      <c r="G19" s="558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90"/>
      <c r="C20" s="345" t="s">
        <v>70</v>
      </c>
      <c r="D20" s="158">
        <v>276</v>
      </c>
      <c r="E20" s="449" t="s">
        <v>10</v>
      </c>
      <c r="F20" s="820" t="s">
        <v>168</v>
      </c>
      <c r="G20" s="798">
        <v>90</v>
      </c>
      <c r="H20" s="144"/>
      <c r="I20" s="271">
        <v>18.399999999999999</v>
      </c>
      <c r="J20" s="59">
        <v>11.32</v>
      </c>
      <c r="K20" s="60">
        <v>9.43</v>
      </c>
      <c r="L20" s="521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90"/>
      <c r="C21" s="346" t="s">
        <v>72</v>
      </c>
      <c r="D21" s="206">
        <v>148</v>
      </c>
      <c r="E21" s="592"/>
      <c r="F21" s="468" t="s">
        <v>183</v>
      </c>
      <c r="G21" s="477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90"/>
      <c r="C22" s="345" t="s">
        <v>70</v>
      </c>
      <c r="D22" s="158">
        <v>283</v>
      </c>
      <c r="E22" s="449" t="s">
        <v>61</v>
      </c>
      <c r="F22" s="820" t="s">
        <v>169</v>
      </c>
      <c r="G22" s="798">
        <v>150</v>
      </c>
      <c r="H22" s="144"/>
      <c r="I22" s="271">
        <v>3.36</v>
      </c>
      <c r="J22" s="59">
        <v>3.1</v>
      </c>
      <c r="K22" s="60">
        <v>21.04</v>
      </c>
      <c r="L22" s="521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90"/>
      <c r="C23" s="772" t="s">
        <v>72</v>
      </c>
      <c r="D23" s="159">
        <v>22</v>
      </c>
      <c r="E23" s="145" t="s">
        <v>61</v>
      </c>
      <c r="F23" s="468" t="s">
        <v>184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73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78"/>
      <c r="C24" s="775"/>
      <c r="D24" s="114">
        <v>114</v>
      </c>
      <c r="E24" s="149" t="s">
        <v>42</v>
      </c>
      <c r="F24" s="193" t="s">
        <v>49</v>
      </c>
      <c r="G24" s="559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78"/>
      <c r="C25" s="775"/>
      <c r="D25" s="187">
        <v>119</v>
      </c>
      <c r="E25" s="148" t="s">
        <v>14</v>
      </c>
      <c r="F25" s="130" t="s">
        <v>52</v>
      </c>
      <c r="G25" s="467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78"/>
      <c r="C26" s="775"/>
      <c r="D26" s="115">
        <v>120</v>
      </c>
      <c r="E26" s="148" t="s">
        <v>15</v>
      </c>
      <c r="F26" s="130" t="s">
        <v>44</v>
      </c>
      <c r="G26" s="467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78"/>
      <c r="C27" s="345" t="s">
        <v>70</v>
      </c>
      <c r="D27" s="158"/>
      <c r="E27" s="449"/>
      <c r="F27" s="266" t="s">
        <v>21</v>
      </c>
      <c r="G27" s="422">
        <f>G18+G19+G20+G22+G24+G25+G26</f>
        <v>860</v>
      </c>
      <c r="H27" s="352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76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78"/>
      <c r="C28" s="345" t="s">
        <v>70</v>
      </c>
      <c r="D28" s="158"/>
      <c r="E28" s="449"/>
      <c r="F28" s="266" t="s">
        <v>22</v>
      </c>
      <c r="G28" s="422"/>
      <c r="H28" s="352"/>
      <c r="I28" s="271"/>
      <c r="J28" s="59"/>
      <c r="K28" s="60"/>
      <c r="L28" s="778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90"/>
      <c r="C29" s="772" t="s">
        <v>72</v>
      </c>
      <c r="D29" s="779"/>
      <c r="E29" s="854"/>
      <c r="F29" s="267" t="s">
        <v>21</v>
      </c>
      <c r="G29" s="821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80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49"/>
      <c r="C30" s="772" t="s">
        <v>72</v>
      </c>
      <c r="D30" s="475"/>
      <c r="E30" s="753"/>
      <c r="F30" s="651" t="s">
        <v>22</v>
      </c>
      <c r="G30" s="425"/>
      <c r="H30" s="146"/>
      <c r="I30" s="375"/>
      <c r="J30" s="376"/>
      <c r="K30" s="377"/>
      <c r="L30" s="777">
        <f>L29/23.5</f>
        <v>31.40468085106383</v>
      </c>
      <c r="M30" s="375"/>
      <c r="N30" s="679"/>
      <c r="O30" s="376"/>
      <c r="P30" s="376"/>
      <c r="Q30" s="377"/>
      <c r="R30" s="375"/>
      <c r="S30" s="376"/>
      <c r="T30" s="376"/>
      <c r="U30" s="376"/>
      <c r="V30" s="376"/>
      <c r="W30" s="376"/>
      <c r="X30" s="376"/>
      <c r="Y30" s="377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601" t="s">
        <v>62</v>
      </c>
      <c r="C32" s="652"/>
      <c r="D32" s="616"/>
      <c r="E32" s="616"/>
      <c r="F32" s="25"/>
      <c r="G32" s="26"/>
      <c r="H32" s="11"/>
      <c r="I32" s="11"/>
      <c r="J32" s="11"/>
      <c r="K32" s="11"/>
    </row>
    <row r="33" spans="2:11" ht="18" x14ac:dyDescent="0.35">
      <c r="B33" s="602" t="s">
        <v>63</v>
      </c>
      <c r="C33" s="653"/>
      <c r="D33" s="617"/>
      <c r="E33" s="617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47" thickBot="1" x14ac:dyDescent="0.4">
      <c r="B5" s="932"/>
      <c r="C5" s="932"/>
      <c r="D5" s="935"/>
      <c r="E5" s="932"/>
      <c r="F5" s="932"/>
      <c r="G5" s="932"/>
      <c r="H5" s="932"/>
      <c r="I5" s="109" t="s">
        <v>27</v>
      </c>
      <c r="J5" s="410" t="s">
        <v>28</v>
      </c>
      <c r="K5" s="543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6.5" customHeight="1" x14ac:dyDescent="0.35">
      <c r="B6" s="604" t="s">
        <v>6</v>
      </c>
      <c r="C6" s="119"/>
      <c r="D6" s="443">
        <v>25</v>
      </c>
      <c r="E6" s="263" t="s">
        <v>20</v>
      </c>
      <c r="F6" s="318" t="s">
        <v>47</v>
      </c>
      <c r="G6" s="571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605"/>
      <c r="C7" s="114"/>
      <c r="D7" s="467">
        <v>230</v>
      </c>
      <c r="E7" s="91" t="s">
        <v>90</v>
      </c>
      <c r="F7" s="138" t="s">
        <v>139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605"/>
      <c r="C8" s="114"/>
      <c r="D8" s="125">
        <v>113</v>
      </c>
      <c r="E8" s="114" t="s">
        <v>5</v>
      </c>
      <c r="F8" s="579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18"/>
      <c r="C9" s="115"/>
      <c r="D9" s="127">
        <v>121</v>
      </c>
      <c r="E9" s="114" t="s">
        <v>14</v>
      </c>
      <c r="F9" s="615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18"/>
      <c r="C10" s="115"/>
      <c r="D10" s="125">
        <v>120</v>
      </c>
      <c r="E10" s="114" t="s">
        <v>15</v>
      </c>
      <c r="F10" s="579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18"/>
      <c r="C11" s="115"/>
      <c r="D11" s="467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18"/>
      <c r="C12" s="118"/>
      <c r="D12" s="467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604" t="s">
        <v>7</v>
      </c>
      <c r="C13" s="134"/>
      <c r="D13" s="246">
        <v>9</v>
      </c>
      <c r="E13" s="247" t="s">
        <v>20</v>
      </c>
      <c r="F13" s="557" t="s">
        <v>88</v>
      </c>
      <c r="G13" s="705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605"/>
      <c r="C14" s="114"/>
      <c r="D14" s="467">
        <v>33</v>
      </c>
      <c r="E14" s="115" t="s">
        <v>9</v>
      </c>
      <c r="F14" s="619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607"/>
      <c r="C15" s="322"/>
      <c r="D15" s="467">
        <v>81</v>
      </c>
      <c r="E15" s="91" t="s">
        <v>10</v>
      </c>
      <c r="F15" s="138" t="s">
        <v>68</v>
      </c>
      <c r="G15" s="552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608"/>
      <c r="C16" s="198"/>
      <c r="D16" s="467">
        <v>124</v>
      </c>
      <c r="E16" s="91" t="s">
        <v>82</v>
      </c>
      <c r="F16" s="138" t="s">
        <v>80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608"/>
      <c r="C17" s="198"/>
      <c r="D17" s="470">
        <v>100</v>
      </c>
      <c r="E17" s="91" t="s">
        <v>83</v>
      </c>
      <c r="F17" s="112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608"/>
      <c r="C18" s="198"/>
      <c r="D18" s="470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607"/>
      <c r="C19" s="322"/>
      <c r="D19" s="467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607"/>
      <c r="C20" s="322"/>
      <c r="D20" s="221"/>
      <c r="E20" s="220"/>
      <c r="F20" s="136" t="s">
        <v>21</v>
      </c>
      <c r="G20" s="169">
        <f>SUM(G13:G19)</f>
        <v>770</v>
      </c>
      <c r="H20" s="253"/>
      <c r="I20" s="361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22">
        <f>SUM(L12:L19)</f>
        <v>820.00276595744697</v>
      </c>
      <c r="M20" s="361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1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47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81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73" t="s">
        <v>1</v>
      </c>
      <c r="C2" s="574"/>
      <c r="D2" s="574"/>
      <c r="E2" s="573" t="s">
        <v>3</v>
      </c>
      <c r="F2" s="573"/>
      <c r="G2" s="575" t="s">
        <v>2</v>
      </c>
      <c r="H2" s="603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3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47" thickBot="1" x14ac:dyDescent="0.4">
      <c r="B5" s="932"/>
      <c r="C5" s="932"/>
      <c r="D5" s="935"/>
      <c r="E5" s="932"/>
      <c r="F5" s="936"/>
      <c r="G5" s="932"/>
      <c r="H5" s="932"/>
      <c r="I5" s="663" t="s">
        <v>27</v>
      </c>
      <c r="J5" s="666" t="s">
        <v>28</v>
      </c>
      <c r="K5" s="665" t="s">
        <v>29</v>
      </c>
      <c r="L5" s="951"/>
      <c r="M5" s="431" t="s">
        <v>30</v>
      </c>
      <c r="N5" s="431" t="s">
        <v>108</v>
      </c>
      <c r="O5" s="431" t="s">
        <v>31</v>
      </c>
      <c r="P5" s="439" t="s">
        <v>109</v>
      </c>
      <c r="Q5" s="431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666" t="s">
        <v>114</v>
      </c>
    </row>
    <row r="6" spans="2:25" s="16" customFormat="1" ht="26.5" customHeight="1" x14ac:dyDescent="0.35">
      <c r="B6" s="605"/>
      <c r="C6" s="868"/>
      <c r="D6" s="134" t="s">
        <v>43</v>
      </c>
      <c r="E6" s="598" t="s">
        <v>20</v>
      </c>
      <c r="F6" s="889" t="s">
        <v>40</v>
      </c>
      <c r="G6" s="134">
        <v>17</v>
      </c>
      <c r="H6" s="890"/>
      <c r="I6" s="304">
        <v>1.7</v>
      </c>
      <c r="J6" s="49">
        <v>4.42</v>
      </c>
      <c r="K6" s="50">
        <v>0.85</v>
      </c>
      <c r="L6" s="871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18"/>
      <c r="C7" s="105"/>
      <c r="D7" s="467">
        <v>307</v>
      </c>
      <c r="E7" s="91" t="s">
        <v>85</v>
      </c>
      <c r="F7" s="112" t="s">
        <v>170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93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18"/>
      <c r="C8" s="105"/>
      <c r="D8" s="467">
        <v>114</v>
      </c>
      <c r="E8" s="91" t="s">
        <v>42</v>
      </c>
      <c r="F8" s="138" t="s">
        <v>49</v>
      </c>
      <c r="G8" s="552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18"/>
      <c r="C9" s="105"/>
      <c r="D9" s="467" t="s">
        <v>137</v>
      </c>
      <c r="E9" s="91" t="s">
        <v>18</v>
      </c>
      <c r="F9" s="138" t="s">
        <v>138</v>
      </c>
      <c r="G9" s="552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18"/>
      <c r="C10" s="115"/>
      <c r="D10" s="470">
        <v>121</v>
      </c>
      <c r="E10" s="91" t="s">
        <v>14</v>
      </c>
      <c r="F10" s="138" t="s">
        <v>48</v>
      </c>
      <c r="G10" s="552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18"/>
      <c r="C11" s="115"/>
      <c r="D11" s="467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7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18"/>
      <c r="C12" s="115"/>
      <c r="D12" s="467"/>
      <c r="E12" s="91"/>
      <c r="F12" s="136" t="s">
        <v>21</v>
      </c>
      <c r="G12" s="329">
        <f>G6+G7+G8+G9+G10+G11</f>
        <v>687</v>
      </c>
      <c r="H12" s="234"/>
      <c r="I12" s="361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94">
        <f t="shared" si="0"/>
        <v>507.24</v>
      </c>
      <c r="M12" s="361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1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18"/>
      <c r="C13" s="118"/>
      <c r="D13" s="467"/>
      <c r="E13" s="91"/>
      <c r="F13" s="137" t="s">
        <v>22</v>
      </c>
      <c r="G13" s="91"/>
      <c r="H13" s="172"/>
      <c r="I13" s="211"/>
      <c r="J13" s="132"/>
      <c r="K13" s="196"/>
      <c r="L13" s="528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604" t="s">
        <v>7</v>
      </c>
      <c r="C14" s="134"/>
      <c r="D14" s="344">
        <v>137</v>
      </c>
      <c r="E14" s="598" t="s">
        <v>20</v>
      </c>
      <c r="F14" s="795" t="s">
        <v>158</v>
      </c>
      <c r="G14" s="870">
        <v>100</v>
      </c>
      <c r="H14" s="134"/>
      <c r="I14" s="305">
        <v>0.8</v>
      </c>
      <c r="J14" s="49">
        <v>0.2</v>
      </c>
      <c r="K14" s="341">
        <v>7.5</v>
      </c>
      <c r="L14" s="87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605"/>
      <c r="C15" s="115"/>
      <c r="D15" s="115">
        <v>41</v>
      </c>
      <c r="E15" s="467" t="s">
        <v>9</v>
      </c>
      <c r="F15" s="138" t="s">
        <v>79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607"/>
      <c r="C16" s="105"/>
      <c r="D16" s="115">
        <v>80</v>
      </c>
      <c r="E16" s="467" t="s">
        <v>10</v>
      </c>
      <c r="F16" s="138" t="s">
        <v>95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607"/>
      <c r="C17" s="105"/>
      <c r="D17" s="115">
        <v>54</v>
      </c>
      <c r="E17" s="467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608"/>
      <c r="C18" s="116"/>
      <c r="D18" s="91">
        <v>98</v>
      </c>
      <c r="E18" s="114" t="s">
        <v>18</v>
      </c>
      <c r="F18" s="615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608"/>
      <c r="C19" s="117"/>
      <c r="D19" s="117">
        <v>119</v>
      </c>
      <c r="E19" s="125" t="s">
        <v>52</v>
      </c>
      <c r="F19" s="597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608"/>
      <c r="C20" s="117"/>
      <c r="D20" s="117">
        <v>120</v>
      </c>
      <c r="E20" s="125" t="s">
        <v>44</v>
      </c>
      <c r="F20" s="597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07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22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47"/>
      <c r="C22" s="106"/>
      <c r="D22" s="121"/>
      <c r="E22" s="648"/>
      <c r="F22" s="137" t="s">
        <v>22</v>
      </c>
      <c r="G22" s="118"/>
      <c r="H22" s="182"/>
      <c r="I22" s="178"/>
      <c r="J22" s="51"/>
      <c r="K22" s="104"/>
      <c r="L22" s="351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73" t="s">
        <v>1</v>
      </c>
      <c r="C2" s="574"/>
      <c r="D2" s="574"/>
      <c r="E2" s="573" t="s">
        <v>3</v>
      </c>
      <c r="F2" s="573"/>
      <c r="G2" s="575" t="s">
        <v>2</v>
      </c>
      <c r="H2" s="603">
        <v>14</v>
      </c>
      <c r="I2" s="6"/>
      <c r="L2" s="8"/>
      <c r="M2" s="7"/>
      <c r="N2" s="1"/>
      <c r="O2" s="2"/>
    </row>
    <row r="3" spans="2:25" ht="15" thickBot="1" x14ac:dyDescent="0.4">
      <c r="B3" s="644"/>
      <c r="C3" s="643"/>
      <c r="D3" s="643"/>
      <c r="E3" s="644"/>
      <c r="F3" s="644"/>
      <c r="G3" s="644"/>
      <c r="H3" s="64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3"/>
      <c r="D4" s="954" t="s">
        <v>154</v>
      </c>
      <c r="E4" s="952" t="s">
        <v>38</v>
      </c>
      <c r="F4" s="930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28.5" customHeight="1" thickBot="1" x14ac:dyDescent="0.4">
      <c r="B5" s="932"/>
      <c r="C5" s="936"/>
      <c r="D5" s="955"/>
      <c r="E5" s="953"/>
      <c r="F5" s="956"/>
      <c r="G5" s="936"/>
      <c r="H5" s="936"/>
      <c r="I5" s="442" t="s">
        <v>27</v>
      </c>
      <c r="J5" s="699" t="s">
        <v>28</v>
      </c>
      <c r="K5" s="555" t="s">
        <v>29</v>
      </c>
      <c r="L5" s="951"/>
      <c r="M5" s="431" t="s">
        <v>30</v>
      </c>
      <c r="N5" s="431" t="s">
        <v>108</v>
      </c>
      <c r="O5" s="431" t="s">
        <v>31</v>
      </c>
      <c r="P5" s="439" t="s">
        <v>109</v>
      </c>
      <c r="Q5" s="551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551" t="s">
        <v>114</v>
      </c>
    </row>
    <row r="6" spans="2:25" s="16" customFormat="1" ht="26.5" customHeight="1" x14ac:dyDescent="0.35">
      <c r="B6" s="618" t="s">
        <v>6</v>
      </c>
      <c r="C6" s="593"/>
      <c r="D6" s="134">
        <v>133</v>
      </c>
      <c r="E6" s="115" t="s">
        <v>20</v>
      </c>
      <c r="F6" s="112" t="s">
        <v>171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87">
        <v>40.799999999999997</v>
      </c>
      <c r="M6" s="920">
        <v>0</v>
      </c>
      <c r="N6" s="921">
        <v>0.03</v>
      </c>
      <c r="O6" s="921">
        <v>2.88</v>
      </c>
      <c r="P6" s="921">
        <v>1.2</v>
      </c>
      <c r="Q6" s="922">
        <v>0</v>
      </c>
      <c r="R6" s="920">
        <v>3</v>
      </c>
      <c r="S6" s="921">
        <v>30</v>
      </c>
      <c r="T6" s="921">
        <v>0</v>
      </c>
      <c r="U6" s="921">
        <v>0.24</v>
      </c>
      <c r="V6" s="921">
        <v>81.599999999999994</v>
      </c>
      <c r="W6" s="921">
        <v>0</v>
      </c>
      <c r="X6" s="921">
        <v>2.9999999999999997E-4</v>
      </c>
      <c r="Y6" s="923">
        <v>1.0999999999999999E-2</v>
      </c>
    </row>
    <row r="7" spans="2:25" s="34" customFormat="1" ht="26.5" customHeight="1" x14ac:dyDescent="0.35">
      <c r="B7" s="618"/>
      <c r="C7" s="345" t="s">
        <v>70</v>
      </c>
      <c r="D7" s="158">
        <v>91</v>
      </c>
      <c r="E7" s="158" t="s">
        <v>78</v>
      </c>
      <c r="F7" s="492" t="s">
        <v>86</v>
      </c>
      <c r="G7" s="158">
        <v>90</v>
      </c>
      <c r="H7" s="352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18"/>
      <c r="C8" s="445" t="s">
        <v>71</v>
      </c>
      <c r="D8" s="159">
        <v>88</v>
      </c>
      <c r="E8" s="159" t="s">
        <v>10</v>
      </c>
      <c r="F8" s="800" t="s">
        <v>149</v>
      </c>
      <c r="G8" s="159">
        <v>90</v>
      </c>
      <c r="H8" s="159"/>
      <c r="I8" s="364">
        <v>18</v>
      </c>
      <c r="J8" s="74">
        <v>16.5</v>
      </c>
      <c r="K8" s="395">
        <v>2.89</v>
      </c>
      <c r="L8" s="452">
        <v>232.8</v>
      </c>
      <c r="M8" s="364">
        <v>0.05</v>
      </c>
      <c r="N8" s="74">
        <v>0.13</v>
      </c>
      <c r="O8" s="74">
        <v>0.55000000000000004</v>
      </c>
      <c r="P8" s="74">
        <v>0</v>
      </c>
      <c r="Q8" s="395">
        <v>0</v>
      </c>
      <c r="R8" s="364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5">
        <v>5.8999999999999997E-2</v>
      </c>
    </row>
    <row r="9" spans="2:25" s="34" customFormat="1" ht="26.5" customHeight="1" x14ac:dyDescent="0.35">
      <c r="B9" s="618"/>
      <c r="C9" s="445" t="s">
        <v>71</v>
      </c>
      <c r="D9" s="159">
        <v>51</v>
      </c>
      <c r="E9" s="159" t="s">
        <v>61</v>
      </c>
      <c r="F9" s="265" t="s">
        <v>141</v>
      </c>
      <c r="G9" s="554">
        <v>150</v>
      </c>
      <c r="H9" s="159"/>
      <c r="I9" s="364">
        <v>3.3</v>
      </c>
      <c r="J9" s="74">
        <v>3.9</v>
      </c>
      <c r="K9" s="395">
        <v>25.65</v>
      </c>
      <c r="L9" s="452">
        <v>151.35</v>
      </c>
      <c r="M9" s="364">
        <v>0.15</v>
      </c>
      <c r="N9" s="74">
        <v>0.09</v>
      </c>
      <c r="O9" s="74">
        <v>21</v>
      </c>
      <c r="P9" s="74">
        <v>0</v>
      </c>
      <c r="Q9" s="395">
        <v>0</v>
      </c>
      <c r="R9" s="364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5">
        <v>4.4999999999999998E-2</v>
      </c>
    </row>
    <row r="10" spans="2:25" s="34" customFormat="1" ht="26.5" customHeight="1" x14ac:dyDescent="0.35">
      <c r="B10" s="618"/>
      <c r="C10" s="444" t="s">
        <v>70</v>
      </c>
      <c r="D10" s="158">
        <v>50</v>
      </c>
      <c r="E10" s="158" t="s">
        <v>61</v>
      </c>
      <c r="F10" s="820" t="s">
        <v>118</v>
      </c>
      <c r="G10" s="561">
        <v>150</v>
      </c>
      <c r="H10" s="158"/>
      <c r="I10" s="682">
        <v>3.3</v>
      </c>
      <c r="J10" s="676">
        <v>7.8</v>
      </c>
      <c r="K10" s="677">
        <v>22.35</v>
      </c>
      <c r="L10" s="683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18"/>
      <c r="C11" s="148"/>
      <c r="D11" s="116">
        <v>104</v>
      </c>
      <c r="E11" s="116" t="s">
        <v>18</v>
      </c>
      <c r="F11" s="511" t="s">
        <v>131</v>
      </c>
      <c r="G11" s="560">
        <v>200</v>
      </c>
      <c r="H11" s="116"/>
      <c r="I11" s="208">
        <v>0</v>
      </c>
      <c r="J11" s="15">
        <v>0</v>
      </c>
      <c r="K11" s="18">
        <v>14.4</v>
      </c>
      <c r="L11" s="440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18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7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18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18"/>
      <c r="C14" s="444" t="s">
        <v>70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24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18"/>
      <c r="C15" s="445" t="s">
        <v>72</v>
      </c>
      <c r="D15" s="159"/>
      <c r="E15" s="159"/>
      <c r="F15" s="267" t="s">
        <v>21</v>
      </c>
      <c r="G15" s="254">
        <f>G6+G8+G9+G11+G12+G13</f>
        <v>540</v>
      </c>
      <c r="H15" s="254"/>
      <c r="I15" s="385">
        <f t="shared" ref="I15:Y15" si="1">I6+I8+I9+I11+I12+I13</f>
        <v>25.16</v>
      </c>
      <c r="J15" s="384">
        <f t="shared" si="1"/>
        <v>20.999999999999996</v>
      </c>
      <c r="K15" s="388">
        <f t="shared" si="1"/>
        <v>68</v>
      </c>
      <c r="L15" s="525">
        <f t="shared" si="1"/>
        <v>567.61</v>
      </c>
      <c r="M15" s="385">
        <f t="shared" si="1"/>
        <v>0.34000000000000008</v>
      </c>
      <c r="N15" s="384">
        <f t="shared" si="1"/>
        <v>0.38</v>
      </c>
      <c r="O15" s="384">
        <f t="shared" si="1"/>
        <v>27.509999999999998</v>
      </c>
      <c r="P15" s="384">
        <f t="shared" si="1"/>
        <v>80.400000000000006</v>
      </c>
      <c r="Q15" s="388">
        <f t="shared" si="1"/>
        <v>0.96</v>
      </c>
      <c r="R15" s="385">
        <f t="shared" si="1"/>
        <v>42.91</v>
      </c>
      <c r="S15" s="384">
        <f t="shared" si="1"/>
        <v>346.99</v>
      </c>
      <c r="T15" s="384">
        <f t="shared" si="1"/>
        <v>72.61</v>
      </c>
      <c r="U15" s="384">
        <f t="shared" si="1"/>
        <v>5.05</v>
      </c>
      <c r="V15" s="384">
        <f t="shared" si="1"/>
        <v>1285.3999999999999</v>
      </c>
      <c r="W15" s="384">
        <f t="shared" si="1"/>
        <v>1.7599999999999998E-2</v>
      </c>
      <c r="X15" s="384">
        <f t="shared" si="1"/>
        <v>3.8999999999999998E-3</v>
      </c>
      <c r="Y15" s="386">
        <f t="shared" si="1"/>
        <v>0.127</v>
      </c>
    </row>
    <row r="16" spans="2:25" s="34" customFormat="1" ht="26.5" customHeight="1" x14ac:dyDescent="0.35">
      <c r="B16" s="618"/>
      <c r="C16" s="444" t="s">
        <v>70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23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42"/>
      <c r="C17" s="446" t="s">
        <v>72</v>
      </c>
      <c r="D17" s="161"/>
      <c r="E17" s="161"/>
      <c r="F17" s="855" t="s">
        <v>22</v>
      </c>
      <c r="G17" s="161"/>
      <c r="H17" s="161"/>
      <c r="I17" s="272"/>
      <c r="J17" s="142"/>
      <c r="K17" s="163"/>
      <c r="L17" s="526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45" t="s">
        <v>7</v>
      </c>
      <c r="C18" s="134"/>
      <c r="D18" s="486">
        <v>24</v>
      </c>
      <c r="E18" s="872" t="s">
        <v>20</v>
      </c>
      <c r="F18" s="889" t="s">
        <v>104</v>
      </c>
      <c r="G18" s="486">
        <v>150</v>
      </c>
      <c r="H18" s="872"/>
      <c r="I18" s="382">
        <v>0.6</v>
      </c>
      <c r="J18" s="330">
        <v>0</v>
      </c>
      <c r="K18" s="383">
        <v>16.95</v>
      </c>
      <c r="L18" s="869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18"/>
      <c r="C19" s="115"/>
      <c r="D19" s="467">
        <v>31</v>
      </c>
      <c r="E19" s="148" t="s">
        <v>9</v>
      </c>
      <c r="F19" s="138" t="s">
        <v>74</v>
      </c>
      <c r="G19" s="552">
        <v>200</v>
      </c>
      <c r="H19" s="115"/>
      <c r="I19" s="214">
        <v>5.74</v>
      </c>
      <c r="J19" s="76">
        <v>8.7799999999999994</v>
      </c>
      <c r="K19" s="77">
        <v>8.74</v>
      </c>
      <c r="L19" s="723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607"/>
      <c r="C20" s="105"/>
      <c r="D20" s="115">
        <v>89</v>
      </c>
      <c r="E20" s="115" t="s">
        <v>10</v>
      </c>
      <c r="F20" s="153" t="s">
        <v>87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607"/>
      <c r="C21" s="105"/>
      <c r="D21" s="91">
        <v>65</v>
      </c>
      <c r="E21" s="148" t="s">
        <v>82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93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607"/>
      <c r="C22" s="115"/>
      <c r="D22" s="467">
        <v>104</v>
      </c>
      <c r="E22" s="116" t="s">
        <v>18</v>
      </c>
      <c r="F22" s="556" t="s">
        <v>128</v>
      </c>
      <c r="G22" s="560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608"/>
      <c r="C23" s="117"/>
      <c r="D23" s="92">
        <v>119</v>
      </c>
      <c r="E23" s="149" t="s">
        <v>14</v>
      </c>
      <c r="F23" s="129" t="s">
        <v>52</v>
      </c>
      <c r="G23" s="559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608"/>
      <c r="C24" s="117"/>
      <c r="D24" s="111">
        <v>120</v>
      </c>
      <c r="E24" s="149" t="s">
        <v>15</v>
      </c>
      <c r="F24" s="129" t="s">
        <v>44</v>
      </c>
      <c r="G24" s="467">
        <v>20</v>
      </c>
      <c r="H24" s="148"/>
      <c r="I24" s="238">
        <v>1.1399999999999999</v>
      </c>
      <c r="J24" s="20">
        <v>0.22</v>
      </c>
      <c r="K24" s="21">
        <v>7.44</v>
      </c>
      <c r="L24" s="381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607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56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47"/>
      <c r="C26" s="919"/>
      <c r="D26" s="222"/>
      <c r="E26" s="857"/>
      <c r="F26" s="307" t="s">
        <v>22</v>
      </c>
      <c r="G26" s="182"/>
      <c r="H26" s="172"/>
      <c r="I26" s="178"/>
      <c r="J26" s="51"/>
      <c r="K26" s="110"/>
      <c r="L26" s="858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601" t="s">
        <v>62</v>
      </c>
      <c r="C28" s="652"/>
      <c r="D28" s="616"/>
      <c r="E28" s="616"/>
      <c r="F28" s="25"/>
      <c r="G28" s="26"/>
      <c r="H28" s="11"/>
      <c r="I28" s="9"/>
      <c r="J28" s="11"/>
      <c r="K28" s="11"/>
    </row>
    <row r="29" spans="2:25" ht="18" x14ac:dyDescent="0.35">
      <c r="B29" s="602" t="s">
        <v>63</v>
      </c>
      <c r="C29" s="653"/>
      <c r="D29" s="617"/>
      <c r="E29" s="617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603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37" t="s">
        <v>24</v>
      </c>
      <c r="N4" s="940"/>
      <c r="O4" s="940"/>
      <c r="P4" s="940"/>
      <c r="Q4" s="941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28.5" customHeight="1" thickBot="1" x14ac:dyDescent="0.4">
      <c r="B5" s="932"/>
      <c r="C5" s="936"/>
      <c r="D5" s="935"/>
      <c r="E5" s="932"/>
      <c r="F5" s="932"/>
      <c r="G5" s="932"/>
      <c r="H5" s="932"/>
      <c r="I5" s="89" t="s">
        <v>27</v>
      </c>
      <c r="J5" s="410" t="s">
        <v>28</v>
      </c>
      <c r="K5" s="89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6.5" customHeight="1" x14ac:dyDescent="0.35">
      <c r="B6" s="605" t="s">
        <v>6</v>
      </c>
      <c r="C6" s="134"/>
      <c r="D6" s="344">
        <v>137</v>
      </c>
      <c r="E6" s="598" t="s">
        <v>20</v>
      </c>
      <c r="F6" s="795" t="s">
        <v>158</v>
      </c>
      <c r="G6" s="870">
        <v>100</v>
      </c>
      <c r="H6" s="134"/>
      <c r="I6" s="305">
        <v>0.8</v>
      </c>
      <c r="J6" s="49">
        <v>0.2</v>
      </c>
      <c r="K6" s="341">
        <v>7.5</v>
      </c>
      <c r="L6" s="87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18"/>
      <c r="C7" s="115"/>
      <c r="D7" s="467">
        <v>293</v>
      </c>
      <c r="E7" s="115" t="s">
        <v>59</v>
      </c>
      <c r="F7" s="153" t="s">
        <v>189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18"/>
      <c r="C8" s="115"/>
      <c r="D8" s="467">
        <v>116</v>
      </c>
      <c r="E8" s="91" t="s">
        <v>60</v>
      </c>
      <c r="F8" s="112" t="s">
        <v>89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0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18"/>
      <c r="C9" s="115"/>
      <c r="D9" s="127">
        <v>121</v>
      </c>
      <c r="E9" s="111" t="s">
        <v>14</v>
      </c>
      <c r="F9" s="319" t="s">
        <v>48</v>
      </c>
      <c r="G9" s="562">
        <v>30</v>
      </c>
      <c r="H9" s="114"/>
      <c r="I9" s="17">
        <v>2.16</v>
      </c>
      <c r="J9" s="15">
        <v>0.81</v>
      </c>
      <c r="K9" s="18">
        <v>14.73</v>
      </c>
      <c r="L9" s="440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18"/>
      <c r="C10" s="115"/>
      <c r="D10" s="125">
        <v>120</v>
      </c>
      <c r="E10" s="111" t="s">
        <v>15</v>
      </c>
      <c r="F10" s="597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1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18"/>
      <c r="C11" s="115"/>
      <c r="D11" s="470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27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18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28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5" t="s">
        <v>7</v>
      </c>
      <c r="C13" s="134"/>
      <c r="D13" s="115">
        <v>135</v>
      </c>
      <c r="E13" s="467" t="s">
        <v>20</v>
      </c>
      <c r="F13" s="138" t="s">
        <v>160</v>
      </c>
      <c r="G13" s="552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605"/>
      <c r="C14" s="114"/>
      <c r="D14" s="467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607"/>
      <c r="C15" s="322"/>
      <c r="D15" s="467">
        <v>182</v>
      </c>
      <c r="E15" s="91" t="s">
        <v>10</v>
      </c>
      <c r="F15" s="321" t="s">
        <v>165</v>
      </c>
      <c r="G15" s="806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607"/>
      <c r="C16" s="139" t="s">
        <v>70</v>
      </c>
      <c r="D16" s="787">
        <v>50</v>
      </c>
      <c r="E16" s="776" t="s">
        <v>61</v>
      </c>
      <c r="F16" s="788" t="s">
        <v>92</v>
      </c>
      <c r="G16" s="521">
        <v>150</v>
      </c>
      <c r="H16" s="521"/>
      <c r="I16" s="675">
        <v>3.3</v>
      </c>
      <c r="J16" s="676">
        <v>7.8</v>
      </c>
      <c r="K16" s="677">
        <v>22.35</v>
      </c>
      <c r="L16" s="678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607"/>
      <c r="C17" s="785" t="s">
        <v>72</v>
      </c>
      <c r="D17" s="145">
        <v>51</v>
      </c>
      <c r="E17" s="159" t="s">
        <v>61</v>
      </c>
      <c r="F17" s="745" t="s">
        <v>181</v>
      </c>
      <c r="G17" s="159">
        <v>150</v>
      </c>
      <c r="H17" s="145"/>
      <c r="I17" s="732">
        <v>3.3</v>
      </c>
      <c r="J17" s="733">
        <v>3.9</v>
      </c>
      <c r="K17" s="734">
        <v>25.65</v>
      </c>
      <c r="L17" s="735">
        <v>151.35</v>
      </c>
      <c r="M17" s="732">
        <v>0.15</v>
      </c>
      <c r="N17" s="733">
        <v>0.09</v>
      </c>
      <c r="O17" s="733">
        <v>21</v>
      </c>
      <c r="P17" s="733">
        <v>0</v>
      </c>
      <c r="Q17" s="736">
        <v>0</v>
      </c>
      <c r="R17" s="732">
        <v>14.01</v>
      </c>
      <c r="S17" s="733">
        <v>78.63</v>
      </c>
      <c r="T17" s="733">
        <v>29.37</v>
      </c>
      <c r="U17" s="733">
        <v>1.32</v>
      </c>
      <c r="V17" s="733">
        <v>809.4</v>
      </c>
      <c r="W17" s="733">
        <v>8.0000000000000002E-3</v>
      </c>
      <c r="X17" s="733">
        <v>5.9999999999999995E-4</v>
      </c>
      <c r="Y17" s="734">
        <v>4.4999999999999998E-2</v>
      </c>
    </row>
    <row r="18" spans="2:25" s="16" customFormat="1" ht="33.75" customHeight="1" x14ac:dyDescent="0.35">
      <c r="B18" s="608"/>
      <c r="C18" s="198"/>
      <c r="D18" s="467">
        <v>107</v>
      </c>
      <c r="E18" s="91" t="s">
        <v>18</v>
      </c>
      <c r="F18" s="138" t="s">
        <v>93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08"/>
      <c r="C19" s="198"/>
      <c r="D19" s="127">
        <v>119</v>
      </c>
      <c r="E19" s="111" t="s">
        <v>14</v>
      </c>
      <c r="F19" s="597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608"/>
      <c r="C20" s="198"/>
      <c r="D20" s="125">
        <v>120</v>
      </c>
      <c r="E20" s="111" t="s">
        <v>15</v>
      </c>
      <c r="F20" s="597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608"/>
      <c r="C21" s="789" t="s">
        <v>70</v>
      </c>
      <c r="D21" s="689"/>
      <c r="E21" s="423"/>
      <c r="F21" s="369" t="s">
        <v>21</v>
      </c>
      <c r="G21" s="205">
        <f>G13+G14+G15+G16+G18+G19+G20</f>
        <v>795</v>
      </c>
      <c r="H21" s="320"/>
      <c r="I21" s="358">
        <f t="shared" ref="I21:Y21" si="1">I13+I14+I15+I16+I18+I19+I20</f>
        <v>35.879999999999995</v>
      </c>
      <c r="J21" s="96">
        <f t="shared" si="1"/>
        <v>25.749999999999996</v>
      </c>
      <c r="K21" s="360">
        <f t="shared" si="1"/>
        <v>99.81</v>
      </c>
      <c r="L21" s="790">
        <f t="shared" si="1"/>
        <v>773.68000000000006</v>
      </c>
      <c r="M21" s="358">
        <f t="shared" si="1"/>
        <v>0.46</v>
      </c>
      <c r="N21" s="358">
        <f t="shared" si="1"/>
        <v>0.42</v>
      </c>
      <c r="O21" s="96">
        <f t="shared" si="1"/>
        <v>41.61</v>
      </c>
      <c r="P21" s="59">
        <f t="shared" si="1"/>
        <v>278.60000000000002</v>
      </c>
      <c r="Q21" s="791">
        <f t="shared" si="1"/>
        <v>0.42800000000000005</v>
      </c>
      <c r="R21" s="357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608"/>
      <c r="C22" s="789" t="s">
        <v>70</v>
      </c>
      <c r="D22" s="689"/>
      <c r="E22" s="423"/>
      <c r="F22" s="369" t="s">
        <v>22</v>
      </c>
      <c r="G22" s="205"/>
      <c r="H22" s="320"/>
      <c r="I22" s="358"/>
      <c r="J22" s="96"/>
      <c r="K22" s="360"/>
      <c r="L22" s="794">
        <f>L21/23.5</f>
        <v>32.922553191489364</v>
      </c>
      <c r="M22" s="358"/>
      <c r="N22" s="358"/>
      <c r="O22" s="96"/>
      <c r="P22" s="59"/>
      <c r="Q22" s="791"/>
      <c r="R22" s="357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607"/>
      <c r="C23" s="785" t="s">
        <v>72</v>
      </c>
      <c r="D23" s="627"/>
      <c r="E23" s="469"/>
      <c r="F23" s="792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9">
        <f t="shared" si="2"/>
        <v>103.11000000000001</v>
      </c>
      <c r="L23" s="255">
        <f t="shared" si="2"/>
        <v>751.93000000000006</v>
      </c>
      <c r="M23" s="355">
        <f t="shared" si="2"/>
        <v>0.47</v>
      </c>
      <c r="N23" s="62">
        <f t="shared" si="2"/>
        <v>0.38999999999999996</v>
      </c>
      <c r="O23" s="62">
        <f t="shared" si="2"/>
        <v>44.46</v>
      </c>
      <c r="P23" s="769">
        <f t="shared" si="2"/>
        <v>257</v>
      </c>
      <c r="Q23" s="469">
        <f t="shared" si="2"/>
        <v>0.32800000000000001</v>
      </c>
      <c r="R23" s="355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6">
        <f t="shared" si="2"/>
        <v>7.9870000000000001</v>
      </c>
    </row>
    <row r="24" spans="2:25" s="34" customFormat="1" ht="26.5" customHeight="1" thickBot="1" x14ac:dyDescent="0.4">
      <c r="B24" s="647"/>
      <c r="C24" s="475" t="s">
        <v>72</v>
      </c>
      <c r="D24" s="793"/>
      <c r="E24" s="489"/>
      <c r="F24" s="374" t="s">
        <v>22</v>
      </c>
      <c r="G24" s="161"/>
      <c r="H24" s="161"/>
      <c r="I24" s="679"/>
      <c r="J24" s="376"/>
      <c r="K24" s="405"/>
      <c r="L24" s="784">
        <f>L23/23.5</f>
        <v>31.997021276595749</v>
      </c>
      <c r="M24" s="375"/>
      <c r="N24" s="376"/>
      <c r="O24" s="376"/>
      <c r="P24" s="376"/>
      <c r="Q24" s="405"/>
      <c r="R24" s="375"/>
      <c r="S24" s="376"/>
      <c r="T24" s="376"/>
      <c r="U24" s="376"/>
      <c r="V24" s="376"/>
      <c r="W24" s="376"/>
      <c r="X24" s="376"/>
      <c r="Y24" s="377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601" t="s">
        <v>62</v>
      </c>
      <c r="C28" s="652"/>
      <c r="D28" s="616"/>
      <c r="E28" s="616"/>
      <c r="F28" s="25"/>
      <c r="G28" s="26"/>
      <c r="H28" s="11"/>
      <c r="I28" s="11"/>
      <c r="J28" s="11"/>
      <c r="K28" s="11"/>
    </row>
    <row r="29" spans="2:25" ht="15.5" x14ac:dyDescent="0.35">
      <c r="B29" s="602" t="s">
        <v>63</v>
      </c>
      <c r="C29" s="653"/>
      <c r="D29" s="617"/>
      <c r="E29" s="617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73" t="s">
        <v>1</v>
      </c>
      <c r="C2" s="573"/>
      <c r="D2" s="654"/>
      <c r="E2" s="654" t="s">
        <v>3</v>
      </c>
      <c r="F2" s="573"/>
      <c r="G2" s="575" t="s">
        <v>2</v>
      </c>
      <c r="H2" s="575">
        <v>16</v>
      </c>
      <c r="I2" s="573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1" t="s">
        <v>0</v>
      </c>
      <c r="C4" s="931"/>
      <c r="D4" s="934" t="s">
        <v>154</v>
      </c>
      <c r="E4" s="957" t="s">
        <v>38</v>
      </c>
      <c r="F4" s="933" t="s">
        <v>37</v>
      </c>
      <c r="G4" s="933" t="s">
        <v>26</v>
      </c>
      <c r="H4" s="933" t="s">
        <v>142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6" s="16" customFormat="1" ht="28.5" customHeight="1" thickBot="1" x14ac:dyDescent="0.4">
      <c r="B5" s="932"/>
      <c r="C5" s="932"/>
      <c r="D5" s="935"/>
      <c r="E5" s="932"/>
      <c r="F5" s="932"/>
      <c r="G5" s="932"/>
      <c r="H5" s="932"/>
      <c r="I5" s="630" t="s">
        <v>27</v>
      </c>
      <c r="J5" s="588" t="s">
        <v>28</v>
      </c>
      <c r="K5" s="631" t="s">
        <v>29</v>
      </c>
      <c r="L5" s="950"/>
      <c r="M5" s="431" t="s">
        <v>30</v>
      </c>
      <c r="N5" s="431" t="s">
        <v>108</v>
      </c>
      <c r="O5" s="69" t="s">
        <v>31</v>
      </c>
      <c r="P5" s="488" t="s">
        <v>109</v>
      </c>
      <c r="Q5" s="432" t="s">
        <v>110</v>
      </c>
      <c r="R5" s="429" t="s">
        <v>32</v>
      </c>
      <c r="S5" s="430" t="s">
        <v>33</v>
      </c>
      <c r="T5" s="430" t="s">
        <v>34</v>
      </c>
      <c r="U5" s="432" t="s">
        <v>35</v>
      </c>
      <c r="V5" s="431" t="s">
        <v>111</v>
      </c>
      <c r="W5" s="431" t="s">
        <v>112</v>
      </c>
      <c r="X5" s="431" t="s">
        <v>113</v>
      </c>
      <c r="Y5" s="551" t="s">
        <v>114</v>
      </c>
    </row>
    <row r="6" spans="2:26" s="16" customFormat="1" ht="46.5" customHeight="1" x14ac:dyDescent="0.35">
      <c r="B6" s="604" t="s">
        <v>6</v>
      </c>
      <c r="C6" s="119"/>
      <c r="D6" s="467">
        <v>1</v>
      </c>
      <c r="E6" s="148" t="s">
        <v>20</v>
      </c>
      <c r="F6" s="332" t="s">
        <v>12</v>
      </c>
      <c r="G6" s="486">
        <v>15</v>
      </c>
      <c r="H6" s="529"/>
      <c r="I6" s="304">
        <v>3.48</v>
      </c>
      <c r="J6" s="49">
        <v>4.43</v>
      </c>
      <c r="K6" s="341">
        <v>0</v>
      </c>
      <c r="L6" s="544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18"/>
      <c r="C7" s="115"/>
      <c r="D7" s="467">
        <v>295</v>
      </c>
      <c r="E7" s="91" t="s">
        <v>10</v>
      </c>
      <c r="F7" s="138" t="s">
        <v>162</v>
      </c>
      <c r="G7" s="552">
        <v>90</v>
      </c>
      <c r="H7" s="115"/>
      <c r="I7" s="238">
        <v>14.07</v>
      </c>
      <c r="J7" s="20">
        <v>14.61</v>
      </c>
      <c r="K7" s="46">
        <v>1.23</v>
      </c>
      <c r="L7" s="367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18"/>
      <c r="C8" s="115"/>
      <c r="D8" s="467">
        <v>227</v>
      </c>
      <c r="E8" s="148" t="s">
        <v>61</v>
      </c>
      <c r="F8" s="138" t="s">
        <v>107</v>
      </c>
      <c r="G8" s="558">
        <v>150</v>
      </c>
      <c r="H8" s="366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18"/>
      <c r="C9" s="115"/>
      <c r="D9" s="467">
        <v>98</v>
      </c>
      <c r="E9" s="149" t="s">
        <v>18</v>
      </c>
      <c r="F9" s="319" t="s">
        <v>17</v>
      </c>
      <c r="G9" s="559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57"/>
      <c r="C10" s="187"/>
      <c r="D10" s="470">
        <v>119</v>
      </c>
      <c r="E10" s="148" t="s">
        <v>14</v>
      </c>
      <c r="F10" s="112" t="s">
        <v>19</v>
      </c>
      <c r="G10" s="467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94"/>
    </row>
    <row r="11" spans="2:26" s="34" customFormat="1" ht="30" customHeight="1" x14ac:dyDescent="0.35">
      <c r="B11" s="618"/>
      <c r="C11" s="115"/>
      <c r="D11" s="467">
        <v>120</v>
      </c>
      <c r="E11" s="148" t="s">
        <v>15</v>
      </c>
      <c r="F11" s="112" t="s">
        <v>44</v>
      </c>
      <c r="G11" s="467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18"/>
      <c r="C12" s="115"/>
      <c r="D12" s="221"/>
      <c r="E12" s="150"/>
      <c r="F12" s="136" t="s">
        <v>21</v>
      </c>
      <c r="G12" s="495">
        <f>SUM(G6:G11)</f>
        <v>500</v>
      </c>
      <c r="H12" s="253"/>
      <c r="I12" s="361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1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1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42"/>
      <c r="C13" s="118"/>
      <c r="D13" s="221"/>
      <c r="E13" s="150"/>
      <c r="F13" s="392" t="s">
        <v>22</v>
      </c>
      <c r="G13" s="495"/>
      <c r="H13" s="253"/>
      <c r="I13" s="177"/>
      <c r="J13" s="85"/>
      <c r="K13" s="164"/>
      <c r="L13" s="520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604" t="s">
        <v>7</v>
      </c>
      <c r="C14" s="119"/>
      <c r="D14" s="344">
        <v>137</v>
      </c>
      <c r="E14" s="598" t="s">
        <v>20</v>
      </c>
      <c r="F14" s="795" t="s">
        <v>158</v>
      </c>
      <c r="G14" s="870">
        <v>100</v>
      </c>
      <c r="H14" s="134"/>
      <c r="I14" s="305">
        <v>0.8</v>
      </c>
      <c r="J14" s="49">
        <v>0.2</v>
      </c>
      <c r="K14" s="341">
        <v>7.5</v>
      </c>
      <c r="L14" s="87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18"/>
      <c r="C15" s="115"/>
      <c r="D15" s="125">
        <v>272</v>
      </c>
      <c r="E15" s="149" t="s">
        <v>94</v>
      </c>
      <c r="F15" s="597" t="s">
        <v>148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45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18"/>
      <c r="C16" s="139" t="s">
        <v>70</v>
      </c>
      <c r="D16" s="144">
        <v>306</v>
      </c>
      <c r="E16" s="449" t="s">
        <v>10</v>
      </c>
      <c r="F16" s="820" t="s">
        <v>172</v>
      </c>
      <c r="G16" s="422">
        <v>90</v>
      </c>
      <c r="H16" s="144"/>
      <c r="I16" s="271">
        <v>25.81</v>
      </c>
      <c r="J16" s="59">
        <v>27.17</v>
      </c>
      <c r="K16" s="60">
        <v>7.87</v>
      </c>
      <c r="L16" s="451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607"/>
      <c r="C17" s="141" t="s">
        <v>72</v>
      </c>
      <c r="D17" s="515">
        <v>126</v>
      </c>
      <c r="E17" s="162" t="s">
        <v>10</v>
      </c>
      <c r="F17" s="468" t="s">
        <v>144</v>
      </c>
      <c r="G17" s="477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607"/>
      <c r="C18" s="322"/>
      <c r="D18" s="467">
        <v>53</v>
      </c>
      <c r="E18" s="148" t="s">
        <v>61</v>
      </c>
      <c r="F18" s="112" t="s">
        <v>96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608"/>
      <c r="C19" s="198"/>
      <c r="D19" s="126">
        <v>101</v>
      </c>
      <c r="E19" s="147" t="s">
        <v>18</v>
      </c>
      <c r="F19" s="339" t="s">
        <v>65</v>
      </c>
      <c r="G19" s="564">
        <v>200</v>
      </c>
      <c r="H19" s="572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608"/>
      <c r="C20" s="198"/>
      <c r="D20" s="470">
        <v>119</v>
      </c>
      <c r="E20" s="148" t="s">
        <v>52</v>
      </c>
      <c r="F20" s="112" t="s">
        <v>52</v>
      </c>
      <c r="G20" s="559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608"/>
      <c r="C21" s="198"/>
      <c r="D21" s="470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7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608"/>
      <c r="C22" s="139" t="s">
        <v>70</v>
      </c>
      <c r="D22" s="859"/>
      <c r="E22" s="428"/>
      <c r="F22" s="369" t="s">
        <v>21</v>
      </c>
      <c r="G22" s="423">
        <f>G14+G15+G16+G18+G19+G20+G21</f>
        <v>780</v>
      </c>
      <c r="H22" s="428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60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608"/>
      <c r="C23" s="139" t="s">
        <v>70</v>
      </c>
      <c r="D23" s="859"/>
      <c r="E23" s="428"/>
      <c r="F23" s="369" t="s">
        <v>22</v>
      </c>
      <c r="G23" s="423"/>
      <c r="H23" s="428"/>
      <c r="I23" s="271"/>
      <c r="J23" s="59"/>
      <c r="K23" s="60"/>
      <c r="L23" s="860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607"/>
      <c r="C24" s="141" t="s">
        <v>72</v>
      </c>
      <c r="D24" s="627"/>
      <c r="E24" s="592"/>
      <c r="F24" s="373" t="s">
        <v>21</v>
      </c>
      <c r="G24" s="403">
        <f>G14+G15+G17+G18+G19+G20+G21</f>
        <v>780</v>
      </c>
      <c r="H24" s="402"/>
      <c r="I24" s="826">
        <f t="shared" ref="I24:Y24" si="2">I14+I15+I17+I18+I19+I20+I21</f>
        <v>31.439999999999998</v>
      </c>
      <c r="J24" s="769">
        <f t="shared" si="2"/>
        <v>28.88</v>
      </c>
      <c r="K24" s="827">
        <f t="shared" si="2"/>
        <v>98.649999999999991</v>
      </c>
      <c r="L24" s="500">
        <f t="shared" si="2"/>
        <v>789.29</v>
      </c>
      <c r="M24" s="826">
        <f t="shared" si="2"/>
        <v>0.3600000000000001</v>
      </c>
      <c r="N24" s="769">
        <f t="shared" si="2"/>
        <v>0.31</v>
      </c>
      <c r="O24" s="769">
        <f t="shared" si="2"/>
        <v>185.26000000000002</v>
      </c>
      <c r="P24" s="769">
        <f t="shared" si="2"/>
        <v>228.9</v>
      </c>
      <c r="Q24" s="827">
        <f t="shared" si="2"/>
        <v>0.09</v>
      </c>
      <c r="R24" s="826">
        <f t="shared" si="2"/>
        <v>131.73000000000002</v>
      </c>
      <c r="S24" s="769">
        <f t="shared" si="2"/>
        <v>551.5</v>
      </c>
      <c r="T24" s="769">
        <f t="shared" si="2"/>
        <v>173.75</v>
      </c>
      <c r="U24" s="769">
        <f t="shared" si="2"/>
        <v>9.1000000000000014</v>
      </c>
      <c r="V24" s="769">
        <f t="shared" si="2"/>
        <v>859.23</v>
      </c>
      <c r="W24" s="769">
        <f t="shared" si="2"/>
        <v>1.273E-2</v>
      </c>
      <c r="X24" s="769">
        <f t="shared" si="2"/>
        <v>1.129E-2</v>
      </c>
      <c r="Y24" s="827">
        <f t="shared" si="2"/>
        <v>0.27900000000000003</v>
      </c>
    </row>
    <row r="25" spans="2:25" s="34" customFormat="1" ht="26.5" customHeight="1" thickBot="1" x14ac:dyDescent="0.4">
      <c r="B25" s="647"/>
      <c r="C25" s="861" t="s">
        <v>72</v>
      </c>
      <c r="D25" s="425"/>
      <c r="E25" s="498"/>
      <c r="F25" s="374" t="s">
        <v>22</v>
      </c>
      <c r="G25" s="146"/>
      <c r="H25" s="498"/>
      <c r="I25" s="375"/>
      <c r="J25" s="376"/>
      <c r="K25" s="377"/>
      <c r="L25" s="797">
        <f>L24/23.5</f>
        <v>33.586808510638299</v>
      </c>
      <c r="M25" s="375"/>
      <c r="N25" s="376"/>
      <c r="O25" s="376"/>
      <c r="P25" s="376"/>
      <c r="Q25" s="377"/>
      <c r="R25" s="375"/>
      <c r="S25" s="376"/>
      <c r="T25" s="376"/>
      <c r="U25" s="376"/>
      <c r="V25" s="376"/>
      <c r="W25" s="376"/>
      <c r="X25" s="376"/>
      <c r="Y25" s="377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1"/>
    </row>
    <row r="29" spans="2:25" ht="15.5" x14ac:dyDescent="0.35">
      <c r="C29" s="601" t="s">
        <v>62</v>
      </c>
      <c r="D29" s="652"/>
      <c r="E29" s="616"/>
      <c r="F29" s="616"/>
    </row>
    <row r="30" spans="2:25" ht="15.5" x14ac:dyDescent="0.35">
      <c r="C30" s="602" t="s">
        <v>63</v>
      </c>
      <c r="D30" s="653"/>
      <c r="E30" s="617"/>
      <c r="F30" s="617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73" t="s">
        <v>1</v>
      </c>
      <c r="C2" s="573"/>
      <c r="D2" s="654"/>
      <c r="E2" s="655" t="s">
        <v>3</v>
      </c>
      <c r="F2" s="573"/>
      <c r="G2" s="575" t="s">
        <v>2</v>
      </c>
      <c r="H2" s="603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47" thickBot="1" x14ac:dyDescent="0.4">
      <c r="B5" s="932"/>
      <c r="C5" s="936"/>
      <c r="D5" s="935"/>
      <c r="E5" s="932"/>
      <c r="F5" s="932"/>
      <c r="G5" s="932"/>
      <c r="H5" s="932"/>
      <c r="I5" s="316" t="s">
        <v>27</v>
      </c>
      <c r="J5" s="309" t="s">
        <v>28</v>
      </c>
      <c r="K5" s="465" t="s">
        <v>29</v>
      </c>
      <c r="L5" s="950"/>
      <c r="M5" s="316" t="s">
        <v>30</v>
      </c>
      <c r="N5" s="316" t="s">
        <v>108</v>
      </c>
      <c r="O5" s="309" t="s">
        <v>31</v>
      </c>
      <c r="P5" s="464" t="s">
        <v>109</v>
      </c>
      <c r="Q5" s="465" t="s">
        <v>110</v>
      </c>
      <c r="R5" s="316" t="s">
        <v>32</v>
      </c>
      <c r="S5" s="309" t="s">
        <v>33</v>
      </c>
      <c r="T5" s="309" t="s">
        <v>34</v>
      </c>
      <c r="U5" s="465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1.75" customHeight="1" x14ac:dyDescent="0.35">
      <c r="B6" s="656"/>
      <c r="C6" s="658"/>
      <c r="D6" s="344">
        <v>284</v>
      </c>
      <c r="E6" s="598">
        <v>284</v>
      </c>
      <c r="F6" s="795" t="s">
        <v>173</v>
      </c>
      <c r="G6" s="870">
        <v>75</v>
      </c>
      <c r="H6" s="134"/>
      <c r="I6" s="305">
        <v>4.21</v>
      </c>
      <c r="J6" s="49">
        <v>1.1299999999999999</v>
      </c>
      <c r="K6" s="341">
        <v>20.86</v>
      </c>
      <c r="L6" s="871">
        <v>111.57</v>
      </c>
      <c r="M6" s="871">
        <v>0.02</v>
      </c>
      <c r="N6" s="305">
        <v>0.05</v>
      </c>
      <c r="O6" s="49">
        <v>2.84</v>
      </c>
      <c r="P6" s="49">
        <v>0</v>
      </c>
      <c r="Q6" s="50">
        <v>0.01</v>
      </c>
      <c r="R6" s="304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618"/>
      <c r="C7" s="115"/>
      <c r="D7" s="467">
        <v>166</v>
      </c>
      <c r="E7" s="148" t="s">
        <v>59</v>
      </c>
      <c r="F7" s="138" t="s">
        <v>190</v>
      </c>
      <c r="G7" s="558">
        <v>205</v>
      </c>
      <c r="H7" s="91"/>
      <c r="I7" s="238">
        <v>8.7799999999999994</v>
      </c>
      <c r="J7" s="20">
        <v>8.33</v>
      </c>
      <c r="K7" s="21">
        <v>32.869999999999997</v>
      </c>
      <c r="L7" s="168">
        <v>241.61</v>
      </c>
      <c r="M7" s="168">
        <v>0.15</v>
      </c>
      <c r="N7" s="19">
        <v>0.24</v>
      </c>
      <c r="O7" s="20">
        <v>0.99</v>
      </c>
      <c r="P7" s="20">
        <v>40</v>
      </c>
      <c r="Q7" s="21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618"/>
      <c r="C8" s="115"/>
      <c r="D8" s="467">
        <v>159</v>
      </c>
      <c r="E8" s="148" t="s">
        <v>42</v>
      </c>
      <c r="F8" s="138" t="s">
        <v>122</v>
      </c>
      <c r="G8" s="558">
        <v>200</v>
      </c>
      <c r="H8" s="91"/>
      <c r="I8" s="238">
        <v>0.2</v>
      </c>
      <c r="J8" s="20">
        <v>0</v>
      </c>
      <c r="K8" s="21">
        <v>19.8</v>
      </c>
      <c r="L8" s="168">
        <v>80</v>
      </c>
      <c r="M8" s="168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618"/>
      <c r="C9" s="115"/>
      <c r="D9" s="470">
        <v>121</v>
      </c>
      <c r="E9" s="91" t="s">
        <v>14</v>
      </c>
      <c r="F9" s="138" t="s">
        <v>48</v>
      </c>
      <c r="G9" s="552">
        <v>35</v>
      </c>
      <c r="H9" s="115"/>
      <c r="I9" s="19">
        <v>2.63</v>
      </c>
      <c r="J9" s="20">
        <v>1.01</v>
      </c>
      <c r="K9" s="21">
        <v>17.43</v>
      </c>
      <c r="L9" s="251">
        <v>91.7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618"/>
      <c r="C10" s="115"/>
      <c r="D10" s="467">
        <v>120</v>
      </c>
      <c r="E10" s="148" t="s">
        <v>15</v>
      </c>
      <c r="F10" s="112" t="s">
        <v>44</v>
      </c>
      <c r="G10" s="115">
        <v>40</v>
      </c>
      <c r="H10" s="322"/>
      <c r="I10" s="19">
        <v>2.64</v>
      </c>
      <c r="J10" s="20">
        <v>0.48</v>
      </c>
      <c r="K10" s="21">
        <v>16.079999999999998</v>
      </c>
      <c r="L10" s="168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618"/>
      <c r="C11" s="115"/>
      <c r="D11" s="467"/>
      <c r="E11" s="148"/>
      <c r="F11" s="136" t="s">
        <v>21</v>
      </c>
      <c r="G11" s="459">
        <f>G6+G7+G8+G9+G10</f>
        <v>555</v>
      </c>
      <c r="H11" s="458"/>
      <c r="I11" s="461">
        <f t="shared" ref="I11:Y11" si="0">I6+I7+I8+I9+I10</f>
        <v>18.459999999999997</v>
      </c>
      <c r="J11" s="460">
        <f t="shared" si="0"/>
        <v>10.950000000000001</v>
      </c>
      <c r="K11" s="463">
        <f t="shared" si="0"/>
        <v>107.04</v>
      </c>
      <c r="L11" s="512">
        <f t="shared" si="0"/>
        <v>604.08000000000004</v>
      </c>
      <c r="M11" s="727">
        <f t="shared" si="0"/>
        <v>0.28000000000000003</v>
      </c>
      <c r="N11" s="726">
        <f t="shared" si="0"/>
        <v>0.32999999999999996</v>
      </c>
      <c r="O11" s="460">
        <f t="shared" si="0"/>
        <v>13.03</v>
      </c>
      <c r="P11" s="460">
        <f t="shared" si="0"/>
        <v>40</v>
      </c>
      <c r="Q11" s="463">
        <f t="shared" si="0"/>
        <v>0.17</v>
      </c>
      <c r="R11" s="461">
        <f t="shared" si="0"/>
        <v>283.89999999999998</v>
      </c>
      <c r="S11" s="460">
        <f t="shared" si="0"/>
        <v>352.28000000000003</v>
      </c>
      <c r="T11" s="460">
        <f t="shared" si="0"/>
        <v>87.24</v>
      </c>
      <c r="U11" s="460">
        <f t="shared" si="0"/>
        <v>5.27</v>
      </c>
      <c r="V11" s="460">
        <f t="shared" si="0"/>
        <v>609.73</v>
      </c>
      <c r="W11" s="460">
        <f t="shared" si="0"/>
        <v>2.0879999999999999E-2</v>
      </c>
      <c r="X11" s="460">
        <f t="shared" si="0"/>
        <v>1.1770000000000001E-2</v>
      </c>
      <c r="Y11" s="462">
        <f t="shared" si="0"/>
        <v>6.0000000000000005E-2</v>
      </c>
    </row>
    <row r="12" spans="2:25" s="34" customFormat="1" ht="26.5" customHeight="1" thickBot="1" x14ac:dyDescent="0.4">
      <c r="B12" s="642"/>
      <c r="C12" s="120"/>
      <c r="D12" s="230"/>
      <c r="E12" s="172"/>
      <c r="F12" s="392" t="s">
        <v>22</v>
      </c>
      <c r="G12" s="230"/>
      <c r="H12" s="222"/>
      <c r="I12" s="211"/>
      <c r="J12" s="132"/>
      <c r="K12" s="196"/>
      <c r="L12" s="530">
        <f>L11/23.5</f>
        <v>25.705531914893619</v>
      </c>
      <c r="M12" s="728"/>
      <c r="N12" s="412"/>
      <c r="O12" s="227"/>
      <c r="P12" s="227"/>
      <c r="Q12" s="40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5" t="s">
        <v>7</v>
      </c>
      <c r="C13" s="134"/>
      <c r="D13" s="486">
        <v>13</v>
      </c>
      <c r="E13" s="315" t="s">
        <v>8</v>
      </c>
      <c r="F13" s="795" t="s">
        <v>55</v>
      </c>
      <c r="G13" s="563">
        <v>60</v>
      </c>
      <c r="H13" s="194"/>
      <c r="I13" s="219">
        <v>1.2</v>
      </c>
      <c r="J13" s="35">
        <v>4.26</v>
      </c>
      <c r="K13" s="48">
        <v>6.18</v>
      </c>
      <c r="L13" s="418">
        <v>67.92</v>
      </c>
      <c r="M13" s="796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618"/>
      <c r="C14" s="114"/>
      <c r="D14" s="148">
        <v>34</v>
      </c>
      <c r="E14" s="147" t="s">
        <v>9</v>
      </c>
      <c r="F14" s="511" t="s">
        <v>73</v>
      </c>
      <c r="G14" s="564">
        <v>200</v>
      </c>
      <c r="H14" s="147"/>
      <c r="I14" s="209">
        <v>9</v>
      </c>
      <c r="J14" s="13">
        <v>5.6</v>
      </c>
      <c r="K14" s="23">
        <v>13.8</v>
      </c>
      <c r="L14" s="117">
        <v>141</v>
      </c>
      <c r="M14" s="723">
        <v>0.24</v>
      </c>
      <c r="N14" s="214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34" customFormat="1" ht="26.5" customHeight="1" x14ac:dyDescent="0.35">
      <c r="B15" s="607"/>
      <c r="C15" s="139" t="s">
        <v>70</v>
      </c>
      <c r="D15" s="422">
        <v>221</v>
      </c>
      <c r="E15" s="449" t="s">
        <v>10</v>
      </c>
      <c r="F15" s="596" t="s">
        <v>174</v>
      </c>
      <c r="G15" s="798">
        <v>90</v>
      </c>
      <c r="H15" s="144"/>
      <c r="I15" s="213">
        <v>18.52</v>
      </c>
      <c r="J15" s="54">
        <v>15.91</v>
      </c>
      <c r="K15" s="70">
        <v>10.69</v>
      </c>
      <c r="L15" s="299">
        <v>261.14999999999998</v>
      </c>
      <c r="M15" s="451">
        <v>0.08</v>
      </c>
      <c r="N15" s="271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607"/>
      <c r="C16" s="141" t="s">
        <v>72</v>
      </c>
      <c r="D16" s="145">
        <v>83</v>
      </c>
      <c r="E16" s="162" t="s">
        <v>10</v>
      </c>
      <c r="F16" s="468" t="s">
        <v>185</v>
      </c>
      <c r="G16" s="599">
        <v>90</v>
      </c>
      <c r="H16" s="162"/>
      <c r="I16" s="364">
        <v>20.25</v>
      </c>
      <c r="J16" s="74">
        <v>11.52</v>
      </c>
      <c r="K16" s="365">
        <v>1.35</v>
      </c>
      <c r="L16" s="762">
        <v>189.99</v>
      </c>
      <c r="M16" s="452">
        <v>7.0000000000000007E-2</v>
      </c>
      <c r="N16" s="364">
        <v>0.1</v>
      </c>
      <c r="O16" s="74">
        <v>4.84</v>
      </c>
      <c r="P16" s="74">
        <v>29.7</v>
      </c>
      <c r="Q16" s="365">
        <v>0</v>
      </c>
      <c r="R16" s="533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65">
        <v>1.7999999999999999E-2</v>
      </c>
    </row>
    <row r="17" spans="2:25" s="34" customFormat="1" ht="35.25" customHeight="1" x14ac:dyDescent="0.35">
      <c r="B17" s="607"/>
      <c r="C17" s="322"/>
      <c r="D17" s="467">
        <v>52</v>
      </c>
      <c r="E17" s="148" t="s">
        <v>61</v>
      </c>
      <c r="F17" s="138" t="s">
        <v>125</v>
      </c>
      <c r="G17" s="467">
        <v>150</v>
      </c>
      <c r="H17" s="91"/>
      <c r="I17" s="214">
        <v>3.15</v>
      </c>
      <c r="J17" s="76">
        <v>4.5</v>
      </c>
      <c r="K17" s="184">
        <v>17.55</v>
      </c>
      <c r="L17" s="333">
        <v>122.85</v>
      </c>
      <c r="M17" s="440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608"/>
      <c r="C18" s="198"/>
      <c r="D18" s="125">
        <v>114</v>
      </c>
      <c r="E18" s="111" t="s">
        <v>42</v>
      </c>
      <c r="F18" s="319" t="s">
        <v>49</v>
      </c>
      <c r="G18" s="562">
        <v>200</v>
      </c>
      <c r="H18" s="114"/>
      <c r="I18" s="17">
        <v>0.2</v>
      </c>
      <c r="J18" s="15">
        <v>0</v>
      </c>
      <c r="K18" s="18">
        <v>11</v>
      </c>
      <c r="L18" s="165">
        <v>44.8</v>
      </c>
      <c r="M18" s="440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08"/>
      <c r="C19" s="198"/>
      <c r="D19" s="470">
        <v>119</v>
      </c>
      <c r="E19" s="148" t="s">
        <v>14</v>
      </c>
      <c r="F19" s="112" t="s">
        <v>52</v>
      </c>
      <c r="G19" s="125">
        <v>45</v>
      </c>
      <c r="H19" s="225"/>
      <c r="I19" s="208">
        <v>3.19</v>
      </c>
      <c r="J19" s="15">
        <v>0.31</v>
      </c>
      <c r="K19" s="39">
        <v>19.89</v>
      </c>
      <c r="L19" s="173">
        <v>108</v>
      </c>
      <c r="M19" s="440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608"/>
      <c r="C20" s="198"/>
      <c r="D20" s="467">
        <v>120</v>
      </c>
      <c r="E20" s="148" t="s">
        <v>15</v>
      </c>
      <c r="F20" s="112" t="s">
        <v>44</v>
      </c>
      <c r="G20" s="125">
        <v>30</v>
      </c>
      <c r="H20" s="225"/>
      <c r="I20" s="208">
        <v>1.71</v>
      </c>
      <c r="J20" s="15">
        <v>0.33</v>
      </c>
      <c r="K20" s="39">
        <v>11.16</v>
      </c>
      <c r="L20" s="173">
        <v>54.39</v>
      </c>
      <c r="M20" s="440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608"/>
      <c r="C21" s="139" t="s">
        <v>70</v>
      </c>
      <c r="D21" s="689"/>
      <c r="E21" s="428"/>
      <c r="F21" s="369" t="s">
        <v>21</v>
      </c>
      <c r="G21" s="689">
        <f>G13+G14+G15+G17+G18+G19+G20</f>
        <v>775</v>
      </c>
      <c r="H21" s="354"/>
      <c r="I21" s="271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91">
        <f t="shared" si="1"/>
        <v>800.1099999999999</v>
      </c>
      <c r="M21" s="451">
        <f t="shared" si="1"/>
        <v>0.58000000000000007</v>
      </c>
      <c r="N21" s="271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608"/>
      <c r="C22" s="139" t="s">
        <v>70</v>
      </c>
      <c r="D22" s="689"/>
      <c r="E22" s="428"/>
      <c r="F22" s="369" t="s">
        <v>22</v>
      </c>
      <c r="G22" s="689"/>
      <c r="H22" s="354"/>
      <c r="I22" s="271"/>
      <c r="J22" s="59"/>
      <c r="K22" s="60"/>
      <c r="L22" s="799">
        <f>L21/23.5</f>
        <v>34.047234042553185</v>
      </c>
      <c r="M22" s="451"/>
      <c r="N22" s="271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607"/>
      <c r="C23" s="141" t="s">
        <v>72</v>
      </c>
      <c r="D23" s="627"/>
      <c r="E23" s="592"/>
      <c r="F23" s="373" t="s">
        <v>21</v>
      </c>
      <c r="G23" s="480">
        <f>G13+G14+G16+G17+G18+G19+G20</f>
        <v>775</v>
      </c>
      <c r="H23" s="403"/>
      <c r="I23" s="385">
        <f t="shared" ref="I23:Y23" si="2">I13+I14+I16+I17+I18+I19+I20</f>
        <v>38.700000000000003</v>
      </c>
      <c r="J23" s="384">
        <f t="shared" si="2"/>
        <v>26.519999999999996</v>
      </c>
      <c r="K23" s="386">
        <f t="shared" si="2"/>
        <v>80.930000000000007</v>
      </c>
      <c r="L23" s="500">
        <f t="shared" si="2"/>
        <v>728.94999999999993</v>
      </c>
      <c r="M23" s="257">
        <f t="shared" si="2"/>
        <v>0.57000000000000006</v>
      </c>
      <c r="N23" s="385">
        <f t="shared" si="2"/>
        <v>0.38</v>
      </c>
      <c r="O23" s="384">
        <f t="shared" si="2"/>
        <v>38.92</v>
      </c>
      <c r="P23" s="384">
        <f t="shared" si="2"/>
        <v>1134.7</v>
      </c>
      <c r="Q23" s="386">
        <f t="shared" si="2"/>
        <v>0.03</v>
      </c>
      <c r="R23" s="662">
        <f t="shared" si="2"/>
        <v>145.93</v>
      </c>
      <c r="S23" s="384">
        <f t="shared" si="2"/>
        <v>434.12</v>
      </c>
      <c r="T23" s="384">
        <f t="shared" si="2"/>
        <v>156.89999999999998</v>
      </c>
      <c r="U23" s="384">
        <f t="shared" si="2"/>
        <v>22.410000000000004</v>
      </c>
      <c r="V23" s="384">
        <f t="shared" si="2"/>
        <v>1939.25</v>
      </c>
      <c r="W23" s="384">
        <f t="shared" si="2"/>
        <v>2.3499999999999997E-2</v>
      </c>
      <c r="X23" s="384">
        <f t="shared" si="2"/>
        <v>1.4500000000000001E-2</v>
      </c>
      <c r="Y23" s="386">
        <f t="shared" si="2"/>
        <v>0.14299999999999999</v>
      </c>
    </row>
    <row r="24" spans="2:25" s="34" customFormat="1" ht="26.5" customHeight="1" thickBot="1" x14ac:dyDescent="0.4">
      <c r="B24" s="647"/>
      <c r="C24" s="141" t="s">
        <v>72</v>
      </c>
      <c r="D24" s="425"/>
      <c r="E24" s="498"/>
      <c r="F24" s="374" t="s">
        <v>22</v>
      </c>
      <c r="G24" s="425"/>
      <c r="H24" s="146"/>
      <c r="I24" s="375"/>
      <c r="J24" s="376"/>
      <c r="K24" s="377"/>
      <c r="L24" s="797">
        <f>L23/23.5</f>
        <v>31.019148936170211</v>
      </c>
      <c r="M24" s="498"/>
      <c r="N24" s="375"/>
      <c r="O24" s="376"/>
      <c r="P24" s="376"/>
      <c r="Q24" s="377"/>
      <c r="R24" s="679"/>
      <c r="S24" s="376"/>
      <c r="T24" s="376"/>
      <c r="U24" s="376"/>
      <c r="V24" s="376"/>
      <c r="W24" s="376"/>
      <c r="X24" s="376"/>
      <c r="Y24" s="377"/>
    </row>
    <row r="25" spans="2:25" x14ac:dyDescent="0.35">
      <c r="B25" s="9"/>
      <c r="C25" s="9"/>
      <c r="D25" s="201"/>
      <c r="E25" s="204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7" spans="2:25" ht="15.5" x14ac:dyDescent="0.35">
      <c r="B27" s="601" t="s">
        <v>62</v>
      </c>
      <c r="C27" s="652"/>
      <c r="D27" s="616"/>
      <c r="E27" s="616"/>
    </row>
    <row r="28" spans="2:25" ht="15.5" x14ac:dyDescent="0.35">
      <c r="B28" s="602" t="s">
        <v>63</v>
      </c>
      <c r="C28" s="653"/>
      <c r="D28" s="617"/>
      <c r="E28" s="617"/>
    </row>
    <row r="29" spans="2:25" x14ac:dyDescent="0.35">
      <c r="B29" s="11"/>
      <c r="C29" s="310"/>
      <c r="D29" s="310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73" t="s">
        <v>1</v>
      </c>
      <c r="C2" s="573"/>
      <c r="D2" s="654"/>
      <c r="E2" s="655" t="s">
        <v>3</v>
      </c>
      <c r="F2" s="573"/>
      <c r="G2" s="575" t="s">
        <v>2</v>
      </c>
      <c r="H2" s="603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8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28.5" customHeight="1" thickBot="1" x14ac:dyDescent="0.4">
      <c r="B5" s="932"/>
      <c r="C5" s="932"/>
      <c r="D5" s="935"/>
      <c r="E5" s="932"/>
      <c r="F5" s="932"/>
      <c r="G5" s="932"/>
      <c r="H5" s="932"/>
      <c r="I5" s="548" t="s">
        <v>27</v>
      </c>
      <c r="J5" s="410" t="s">
        <v>28</v>
      </c>
      <c r="K5" s="550" t="s">
        <v>29</v>
      </c>
      <c r="L5" s="950"/>
      <c r="M5" s="316" t="s">
        <v>30</v>
      </c>
      <c r="N5" s="316" t="s">
        <v>108</v>
      </c>
      <c r="O5" s="309" t="s">
        <v>31</v>
      </c>
      <c r="P5" s="464" t="s">
        <v>109</v>
      </c>
      <c r="Q5" s="465" t="s">
        <v>110</v>
      </c>
      <c r="R5" s="484" t="s">
        <v>32</v>
      </c>
      <c r="S5" s="309" t="s">
        <v>33</v>
      </c>
      <c r="T5" s="309" t="s">
        <v>34</v>
      </c>
      <c r="U5" s="465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6.5" customHeight="1" x14ac:dyDescent="0.35">
      <c r="B6" s="605" t="s">
        <v>6</v>
      </c>
      <c r="C6" s="605"/>
      <c r="D6" s="868">
        <v>24</v>
      </c>
      <c r="E6" s="315" t="s">
        <v>20</v>
      </c>
      <c r="F6" s="724" t="s">
        <v>104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0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18"/>
      <c r="C7" s="618"/>
      <c r="D7" s="116">
        <v>66</v>
      </c>
      <c r="E7" s="90" t="s">
        <v>90</v>
      </c>
      <c r="F7" s="339" t="s">
        <v>75</v>
      </c>
      <c r="G7" s="560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18"/>
      <c r="C8" s="618"/>
      <c r="D8" s="114">
        <v>113</v>
      </c>
      <c r="E8" s="111" t="s">
        <v>5</v>
      </c>
      <c r="F8" s="597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18"/>
      <c r="C9" s="618"/>
      <c r="D9" s="117">
        <v>119</v>
      </c>
      <c r="E9" s="114" t="s">
        <v>14</v>
      </c>
      <c r="F9" s="597" t="s">
        <v>52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18"/>
      <c r="C10" s="618"/>
      <c r="D10" s="114">
        <v>120</v>
      </c>
      <c r="E10" s="111" t="s">
        <v>15</v>
      </c>
      <c r="F10" s="597" t="s">
        <v>97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18"/>
      <c r="C11" s="618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9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42"/>
      <c r="C12" s="642"/>
      <c r="D12" s="118"/>
      <c r="E12" s="182"/>
      <c r="F12" s="137" t="s">
        <v>22</v>
      </c>
      <c r="G12" s="118"/>
      <c r="H12" s="222"/>
      <c r="I12" s="226"/>
      <c r="J12" s="227"/>
      <c r="K12" s="407"/>
      <c r="L12" s="419">
        <f>L11/23.5</f>
        <v>26.702127659574469</v>
      </c>
      <c r="M12" s="226"/>
      <c r="N12" s="412"/>
      <c r="O12" s="227"/>
      <c r="P12" s="227"/>
      <c r="Q12" s="40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04" t="s">
        <v>7</v>
      </c>
      <c r="C13" s="604"/>
      <c r="D13" s="134">
        <v>9</v>
      </c>
      <c r="E13" s="598" t="s">
        <v>20</v>
      </c>
      <c r="F13" s="332" t="s">
        <v>88</v>
      </c>
      <c r="G13" s="134">
        <v>60</v>
      </c>
      <c r="H13" s="598"/>
      <c r="I13" s="228">
        <v>1.26</v>
      </c>
      <c r="J13" s="37">
        <v>4.26</v>
      </c>
      <c r="K13" s="38">
        <v>7.26</v>
      </c>
      <c r="L13" s="41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605"/>
      <c r="C14" s="605"/>
      <c r="D14" s="115">
        <v>35</v>
      </c>
      <c r="E14" s="91" t="s">
        <v>94</v>
      </c>
      <c r="F14" s="138" t="s">
        <v>91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607"/>
      <c r="C15" s="607"/>
      <c r="D15" s="116">
        <v>88</v>
      </c>
      <c r="E15" s="90" t="s">
        <v>10</v>
      </c>
      <c r="F15" s="339" t="s">
        <v>149</v>
      </c>
      <c r="G15" s="560">
        <v>90</v>
      </c>
      <c r="H15" s="90"/>
      <c r="I15" s="209">
        <v>18</v>
      </c>
      <c r="J15" s="13">
        <v>16.5</v>
      </c>
      <c r="K15" s="541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607"/>
      <c r="C16" s="607"/>
      <c r="D16" s="114">
        <v>124</v>
      </c>
      <c r="E16" s="111" t="s">
        <v>61</v>
      </c>
      <c r="F16" s="319" t="s">
        <v>98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608"/>
      <c r="C17" s="608"/>
      <c r="D17" s="117">
        <v>103</v>
      </c>
      <c r="E17" s="111" t="s">
        <v>18</v>
      </c>
      <c r="F17" s="597" t="s">
        <v>58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608"/>
      <c r="C18" s="608"/>
      <c r="D18" s="117">
        <v>119</v>
      </c>
      <c r="E18" s="111" t="s">
        <v>14</v>
      </c>
      <c r="F18" s="597" t="s">
        <v>52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608"/>
      <c r="C19" s="608"/>
      <c r="D19" s="114">
        <v>120</v>
      </c>
      <c r="E19" s="111" t="s">
        <v>15</v>
      </c>
      <c r="F19" s="597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607"/>
      <c r="C20" s="607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9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47"/>
      <c r="C21" s="647"/>
      <c r="D21" s="121"/>
      <c r="E21" s="222"/>
      <c r="F21" s="137" t="s">
        <v>22</v>
      </c>
      <c r="G21" s="118"/>
      <c r="H21" s="182"/>
      <c r="I21" s="178"/>
      <c r="J21" s="51"/>
      <c r="K21" s="104"/>
      <c r="L21" s="351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73" t="s">
        <v>1</v>
      </c>
      <c r="C2" s="573"/>
      <c r="D2" s="654"/>
      <c r="E2" s="655" t="s">
        <v>3</v>
      </c>
      <c r="F2" s="573"/>
      <c r="G2" s="575" t="s">
        <v>2</v>
      </c>
      <c r="H2" s="603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8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28.5" customHeight="1" thickBot="1" x14ac:dyDescent="0.4">
      <c r="B5" s="932"/>
      <c r="C5" s="936"/>
      <c r="D5" s="935"/>
      <c r="E5" s="932"/>
      <c r="F5" s="932"/>
      <c r="G5" s="932"/>
      <c r="H5" s="932"/>
      <c r="I5" s="548" t="s">
        <v>27</v>
      </c>
      <c r="J5" s="410" t="s">
        <v>28</v>
      </c>
      <c r="K5" s="550" t="s">
        <v>29</v>
      </c>
      <c r="L5" s="950"/>
      <c r="M5" s="316" t="s">
        <v>30</v>
      </c>
      <c r="N5" s="316" t="s">
        <v>108</v>
      </c>
      <c r="O5" s="309" t="s">
        <v>31</v>
      </c>
      <c r="P5" s="464" t="s">
        <v>109</v>
      </c>
      <c r="Q5" s="465" t="s">
        <v>110</v>
      </c>
      <c r="R5" s="484" t="s">
        <v>32</v>
      </c>
      <c r="S5" s="309" t="s">
        <v>33</v>
      </c>
      <c r="T5" s="309" t="s">
        <v>34</v>
      </c>
      <c r="U5" s="465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39" customHeight="1" x14ac:dyDescent="0.35">
      <c r="B6" s="605" t="s">
        <v>6</v>
      </c>
      <c r="C6" s="119"/>
      <c r="D6" s="443">
        <v>301</v>
      </c>
      <c r="E6" s="125" t="s">
        <v>77</v>
      </c>
      <c r="F6" s="391" t="s">
        <v>157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18"/>
      <c r="C7" s="115"/>
      <c r="D7" s="467">
        <v>59</v>
      </c>
      <c r="E7" s="115" t="s">
        <v>59</v>
      </c>
      <c r="F7" s="248" t="s">
        <v>126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18"/>
      <c r="C8" s="115"/>
      <c r="D8" s="467">
        <v>114</v>
      </c>
      <c r="E8" s="91" t="s">
        <v>42</v>
      </c>
      <c r="F8" s="321" t="s">
        <v>49</v>
      </c>
      <c r="G8" s="552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59"/>
      <c r="C9" s="199"/>
      <c r="D9" s="470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59"/>
      <c r="C10" s="199"/>
      <c r="D10" s="467">
        <v>120</v>
      </c>
      <c r="E10" s="115" t="s">
        <v>44</v>
      </c>
      <c r="F10" s="180" t="s">
        <v>13</v>
      </c>
      <c r="G10" s="115">
        <v>20</v>
      </c>
      <c r="H10" s="891"/>
      <c r="I10" s="238">
        <v>1.1399999999999999</v>
      </c>
      <c r="J10" s="20">
        <v>0.22</v>
      </c>
      <c r="K10" s="46">
        <v>7.44</v>
      </c>
      <c r="L10" s="367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18"/>
      <c r="C11" s="115"/>
      <c r="D11" s="467" t="s">
        <v>137</v>
      </c>
      <c r="E11" s="115" t="s">
        <v>18</v>
      </c>
      <c r="F11" s="181" t="s">
        <v>175</v>
      </c>
      <c r="G11" s="115">
        <v>250</v>
      </c>
      <c r="H11" s="378"/>
      <c r="I11" s="238">
        <v>8.25</v>
      </c>
      <c r="J11" s="20">
        <v>6.25</v>
      </c>
      <c r="K11" s="46">
        <v>22</v>
      </c>
      <c r="L11" s="367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18"/>
      <c r="C12" s="115"/>
      <c r="D12" s="467"/>
      <c r="E12" s="115"/>
      <c r="F12" s="155" t="s">
        <v>21</v>
      </c>
      <c r="G12" s="231">
        <f>SUM(G6:G11)</f>
        <v>755</v>
      </c>
      <c r="H12" s="378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31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42"/>
      <c r="C13" s="118"/>
      <c r="D13" s="230"/>
      <c r="E13" s="118"/>
      <c r="F13" s="156" t="s">
        <v>22</v>
      </c>
      <c r="G13" s="324"/>
      <c r="H13" s="182"/>
      <c r="I13" s="178"/>
      <c r="J13" s="51"/>
      <c r="K13" s="104"/>
      <c r="L13" s="396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605" t="s">
        <v>7</v>
      </c>
      <c r="C14" s="134"/>
      <c r="D14" s="344">
        <v>24</v>
      </c>
      <c r="E14" s="134" t="s">
        <v>8</v>
      </c>
      <c r="F14" s="892" t="s">
        <v>106</v>
      </c>
      <c r="G14" s="134">
        <v>150</v>
      </c>
      <c r="H14" s="598"/>
      <c r="I14" s="304">
        <v>0.6</v>
      </c>
      <c r="J14" s="49">
        <v>0</v>
      </c>
      <c r="K14" s="341">
        <v>16.95</v>
      </c>
      <c r="L14" s="893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605"/>
      <c r="C15" s="115"/>
      <c r="D15" s="467">
        <v>138</v>
      </c>
      <c r="E15" s="115" t="s">
        <v>9</v>
      </c>
      <c r="F15" s="138" t="s">
        <v>64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3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607"/>
      <c r="C16" s="322"/>
      <c r="D16" s="467">
        <v>177</v>
      </c>
      <c r="E16" s="115" t="s">
        <v>10</v>
      </c>
      <c r="F16" s="248" t="s">
        <v>147</v>
      </c>
      <c r="G16" s="115">
        <v>90</v>
      </c>
      <c r="H16" s="467"/>
      <c r="I16" s="238">
        <v>15.76</v>
      </c>
      <c r="J16" s="20">
        <v>13.35</v>
      </c>
      <c r="K16" s="46">
        <v>1.61</v>
      </c>
      <c r="L16" s="786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607"/>
      <c r="C17" s="322"/>
      <c r="D17" s="115">
        <v>54</v>
      </c>
      <c r="E17" s="467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608"/>
      <c r="C18" s="322"/>
      <c r="D18" s="470">
        <v>104</v>
      </c>
      <c r="E18" s="115" t="s">
        <v>18</v>
      </c>
      <c r="F18" s="248" t="s">
        <v>132</v>
      </c>
      <c r="G18" s="115">
        <v>200</v>
      </c>
      <c r="H18" s="894"/>
      <c r="I18" s="238">
        <v>0</v>
      </c>
      <c r="J18" s="20">
        <v>0</v>
      </c>
      <c r="K18" s="46">
        <v>19.8</v>
      </c>
      <c r="L18" s="786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08"/>
      <c r="C19" s="322"/>
      <c r="D19" s="470">
        <v>119</v>
      </c>
      <c r="E19" s="115" t="s">
        <v>14</v>
      </c>
      <c r="F19" s="186" t="s">
        <v>52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608"/>
      <c r="C20" s="322"/>
      <c r="D20" s="467">
        <v>120</v>
      </c>
      <c r="E20" s="115" t="s">
        <v>15</v>
      </c>
      <c r="F20" s="186" t="s">
        <v>44</v>
      </c>
      <c r="G20" s="115">
        <v>20</v>
      </c>
      <c r="H20" s="335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07"/>
      <c r="C21" s="322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32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47"/>
      <c r="C22" s="121"/>
      <c r="D22" s="648"/>
      <c r="E22" s="121"/>
      <c r="F22" s="156" t="s">
        <v>22</v>
      </c>
      <c r="G22" s="118"/>
      <c r="H22" s="230"/>
      <c r="I22" s="178"/>
      <c r="J22" s="51"/>
      <c r="K22" s="104"/>
      <c r="L22" s="397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31" t="s">
        <v>0</v>
      </c>
      <c r="C4" s="931"/>
      <c r="D4" s="933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31.5" thickBot="1" x14ac:dyDescent="0.4">
      <c r="B5" s="932"/>
      <c r="C5" s="932"/>
      <c r="D5" s="932"/>
      <c r="E5" s="932"/>
      <c r="F5" s="932"/>
      <c r="G5" s="932"/>
      <c r="H5" s="932"/>
      <c r="I5" s="442" t="s">
        <v>27</v>
      </c>
      <c r="J5" s="410" t="s">
        <v>28</v>
      </c>
      <c r="K5" s="555" t="s">
        <v>29</v>
      </c>
      <c r="L5" s="935"/>
      <c r="M5" s="431" t="s">
        <v>30</v>
      </c>
      <c r="N5" s="431" t="s">
        <v>108</v>
      </c>
      <c r="O5" s="431" t="s">
        <v>31</v>
      </c>
      <c r="P5" s="439" t="s">
        <v>109</v>
      </c>
      <c r="Q5" s="431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551" t="s">
        <v>114</v>
      </c>
    </row>
    <row r="6" spans="2:25" s="16" customFormat="1" ht="26.5" customHeight="1" x14ac:dyDescent="0.35">
      <c r="B6" s="577" t="s">
        <v>6</v>
      </c>
      <c r="C6" s="443"/>
      <c r="D6" s="315" t="s">
        <v>43</v>
      </c>
      <c r="E6" s="493" t="s">
        <v>20</v>
      </c>
      <c r="F6" s="594" t="s">
        <v>40</v>
      </c>
      <c r="G6" s="466">
        <v>17</v>
      </c>
      <c r="H6" s="263"/>
      <c r="I6" s="228">
        <v>1.7</v>
      </c>
      <c r="J6" s="37">
        <v>4.42</v>
      </c>
      <c r="K6" s="38">
        <v>0.85</v>
      </c>
      <c r="L6" s="380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76"/>
      <c r="C7" s="125"/>
      <c r="D7" s="91">
        <v>227</v>
      </c>
      <c r="E7" s="148" t="s">
        <v>61</v>
      </c>
      <c r="F7" s="595" t="s">
        <v>107</v>
      </c>
      <c r="G7" s="552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69" t="s">
        <v>70</v>
      </c>
      <c r="D8" s="144">
        <v>240</v>
      </c>
      <c r="E8" s="449" t="s">
        <v>10</v>
      </c>
      <c r="F8" s="596" t="s">
        <v>115</v>
      </c>
      <c r="G8" s="422">
        <v>90</v>
      </c>
      <c r="H8" s="144"/>
      <c r="I8" s="271">
        <v>20.18</v>
      </c>
      <c r="J8" s="59">
        <v>20.309999999999999</v>
      </c>
      <c r="K8" s="60">
        <v>2.1</v>
      </c>
      <c r="L8" s="776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90"/>
      <c r="C9" s="514" t="s">
        <v>119</v>
      </c>
      <c r="D9" s="145">
        <v>81</v>
      </c>
      <c r="E9" s="591" t="s">
        <v>10</v>
      </c>
      <c r="F9" s="468" t="s">
        <v>68</v>
      </c>
      <c r="G9" s="599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76"/>
      <c r="C10" s="625"/>
      <c r="D10" s="90">
        <v>104</v>
      </c>
      <c r="E10" s="147" t="s">
        <v>18</v>
      </c>
      <c r="F10" s="393" t="s">
        <v>127</v>
      </c>
      <c r="G10" s="478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76"/>
      <c r="C11" s="625"/>
      <c r="D11" s="333">
        <v>119</v>
      </c>
      <c r="E11" s="149" t="s">
        <v>14</v>
      </c>
      <c r="F11" s="597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76"/>
      <c r="C12" s="625"/>
      <c r="D12" s="111">
        <v>120</v>
      </c>
      <c r="E12" s="149" t="s">
        <v>15</v>
      </c>
      <c r="F12" s="597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76"/>
      <c r="C13" s="669" t="s">
        <v>70</v>
      </c>
      <c r="D13" s="144"/>
      <c r="E13" s="449"/>
      <c r="F13" s="369" t="s">
        <v>21</v>
      </c>
      <c r="G13" s="479">
        <f>G6+G7+G8+G10+G11+G12</f>
        <v>502</v>
      </c>
      <c r="H13" s="401">
        <f t="shared" ref="H13" si="0">H6+H7+H8+H10+H11+H12</f>
        <v>0</v>
      </c>
      <c r="I13" s="401">
        <f>I6+I7+I8+I10+I11+I12</f>
        <v>29.049999999999997</v>
      </c>
      <c r="J13" s="371">
        <f t="shared" ref="J13:Y13" si="1">J6+J7+J8+J10+J11+J12</f>
        <v>29.04</v>
      </c>
      <c r="K13" s="661">
        <f t="shared" si="1"/>
        <v>60.649999999999991</v>
      </c>
      <c r="L13" s="370">
        <f t="shared" si="1"/>
        <v>628.35</v>
      </c>
      <c r="M13" s="401">
        <f t="shared" si="1"/>
        <v>0.4</v>
      </c>
      <c r="N13" s="371">
        <f t="shared" si="1"/>
        <v>0.31600000000000006</v>
      </c>
      <c r="O13" s="371">
        <f t="shared" si="1"/>
        <v>10.86</v>
      </c>
      <c r="P13" s="371">
        <f t="shared" si="1"/>
        <v>338.5</v>
      </c>
      <c r="Q13" s="661">
        <f t="shared" si="1"/>
        <v>1.66</v>
      </c>
      <c r="R13" s="401">
        <f t="shared" si="1"/>
        <v>204.6</v>
      </c>
      <c r="S13" s="371">
        <f t="shared" si="1"/>
        <v>423.69000000000005</v>
      </c>
      <c r="T13" s="371">
        <f t="shared" si="1"/>
        <v>127.02</v>
      </c>
      <c r="U13" s="371">
        <f t="shared" si="1"/>
        <v>5.18</v>
      </c>
      <c r="V13" s="371">
        <f t="shared" si="1"/>
        <v>485.67000000000007</v>
      </c>
      <c r="W13" s="371">
        <f t="shared" si="1"/>
        <v>9.5999999999999992E-3</v>
      </c>
      <c r="X13" s="371">
        <f t="shared" si="1"/>
        <v>8.0000000000000002E-3</v>
      </c>
      <c r="Y13" s="661">
        <f t="shared" si="1"/>
        <v>0.13899999999999998</v>
      </c>
    </row>
    <row r="14" spans="2:25" s="16" customFormat="1" ht="26.5" customHeight="1" x14ac:dyDescent="0.35">
      <c r="B14" s="576"/>
      <c r="C14" s="670" t="s">
        <v>119</v>
      </c>
      <c r="D14" s="469"/>
      <c r="E14" s="592"/>
      <c r="F14" s="373" t="s">
        <v>21</v>
      </c>
      <c r="G14" s="480">
        <f>G6+G7+G9+G10+G11+G12</f>
        <v>502</v>
      </c>
      <c r="H14" s="402">
        <f t="shared" ref="H14:Y14" si="2">H6+H7+H9+H10+H11+H12</f>
        <v>0</v>
      </c>
      <c r="I14" s="257">
        <f t="shared" si="2"/>
        <v>31.28</v>
      </c>
      <c r="J14" s="384">
        <f t="shared" si="2"/>
        <v>24.03</v>
      </c>
      <c r="K14" s="662">
        <f t="shared" si="2"/>
        <v>59.089999999999989</v>
      </c>
      <c r="L14" s="385">
        <f t="shared" si="2"/>
        <v>584.12</v>
      </c>
      <c r="M14" s="257">
        <f t="shared" si="2"/>
        <v>0.37</v>
      </c>
      <c r="N14" s="384">
        <f t="shared" si="2"/>
        <v>0.26600000000000001</v>
      </c>
      <c r="O14" s="384">
        <f t="shared" si="2"/>
        <v>10.6</v>
      </c>
      <c r="P14" s="384">
        <f t="shared" si="2"/>
        <v>147.30000000000001</v>
      </c>
      <c r="Q14" s="662">
        <f t="shared" si="2"/>
        <v>1.23</v>
      </c>
      <c r="R14" s="257">
        <f t="shared" si="2"/>
        <v>77.28</v>
      </c>
      <c r="S14" s="384">
        <f t="shared" si="2"/>
        <v>372.38</v>
      </c>
      <c r="T14" s="384">
        <f t="shared" si="2"/>
        <v>121.68</v>
      </c>
      <c r="U14" s="384">
        <f t="shared" si="2"/>
        <v>4.8900000000000006</v>
      </c>
      <c r="V14" s="384">
        <f t="shared" si="2"/>
        <v>488.44000000000005</v>
      </c>
      <c r="W14" s="384">
        <f t="shared" si="2"/>
        <v>9.1000000000000004E-3</v>
      </c>
      <c r="X14" s="384">
        <f t="shared" si="2"/>
        <v>5.4999999999999997E-3</v>
      </c>
      <c r="Y14" s="662">
        <f t="shared" si="2"/>
        <v>0.16900000000000001</v>
      </c>
    </row>
    <row r="15" spans="2:25" s="16" customFormat="1" ht="26.5" customHeight="1" x14ac:dyDescent="0.35">
      <c r="B15" s="576"/>
      <c r="C15" s="669" t="s">
        <v>70</v>
      </c>
      <c r="D15" s="423"/>
      <c r="E15" s="428"/>
      <c r="F15" s="369" t="s">
        <v>22</v>
      </c>
      <c r="G15" s="424"/>
      <c r="H15" s="423"/>
      <c r="I15" s="271"/>
      <c r="J15" s="59"/>
      <c r="K15" s="60"/>
      <c r="L15" s="501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89"/>
      <c r="C16" s="671" t="s">
        <v>119</v>
      </c>
      <c r="D16" s="146"/>
      <c r="E16" s="498"/>
      <c r="F16" s="374" t="s">
        <v>22</v>
      </c>
      <c r="G16" s="425"/>
      <c r="H16" s="146"/>
      <c r="I16" s="502"/>
      <c r="J16" s="503"/>
      <c r="K16" s="504"/>
      <c r="L16" s="505">
        <f>L14/23.5</f>
        <v>24.856170212765957</v>
      </c>
      <c r="M16" s="502"/>
      <c r="N16" s="503"/>
      <c r="O16" s="503"/>
      <c r="P16" s="503"/>
      <c r="Q16" s="506"/>
      <c r="R16" s="502"/>
      <c r="S16" s="503"/>
      <c r="T16" s="503"/>
      <c r="U16" s="503"/>
      <c r="V16" s="503"/>
      <c r="W16" s="503"/>
      <c r="X16" s="503"/>
      <c r="Y16" s="504"/>
    </row>
    <row r="17" spans="2:28" s="16" customFormat="1" ht="26.5" customHeight="1" x14ac:dyDescent="0.35">
      <c r="B17" s="645"/>
      <c r="C17" s="672"/>
      <c r="D17" s="344">
        <v>13</v>
      </c>
      <c r="E17" s="593" t="s">
        <v>20</v>
      </c>
      <c r="F17" s="332" t="s">
        <v>55</v>
      </c>
      <c r="G17" s="344">
        <v>60</v>
      </c>
      <c r="H17" s="598"/>
      <c r="I17" s="304">
        <v>1.2</v>
      </c>
      <c r="J17" s="49">
        <v>4.26</v>
      </c>
      <c r="K17" s="50">
        <v>6.18</v>
      </c>
      <c r="L17" s="539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18" t="s">
        <v>7</v>
      </c>
      <c r="C18" s="322"/>
      <c r="D18" s="91">
        <v>36</v>
      </c>
      <c r="E18" s="148" t="s">
        <v>9</v>
      </c>
      <c r="F18" s="138" t="s">
        <v>45</v>
      </c>
      <c r="G18" s="467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18"/>
      <c r="C19" s="789" t="s">
        <v>70</v>
      </c>
      <c r="D19" s="422">
        <v>84</v>
      </c>
      <c r="E19" s="144" t="s">
        <v>10</v>
      </c>
      <c r="F19" s="596" t="s">
        <v>159</v>
      </c>
      <c r="G19" s="600">
        <v>90</v>
      </c>
      <c r="H19" s="449"/>
      <c r="I19" s="738">
        <v>16.690000000000001</v>
      </c>
      <c r="J19" s="739">
        <v>13.86</v>
      </c>
      <c r="K19" s="740">
        <v>10.69</v>
      </c>
      <c r="L19" s="741">
        <v>234.91</v>
      </c>
      <c r="M19" s="738">
        <v>0.08</v>
      </c>
      <c r="N19" s="739">
        <v>0.12</v>
      </c>
      <c r="O19" s="739">
        <v>1.08</v>
      </c>
      <c r="P19" s="739">
        <v>20</v>
      </c>
      <c r="Q19" s="742">
        <v>0.04</v>
      </c>
      <c r="R19" s="738">
        <v>26.61</v>
      </c>
      <c r="S19" s="739">
        <v>140.63</v>
      </c>
      <c r="T19" s="739">
        <v>18.5</v>
      </c>
      <c r="U19" s="739">
        <v>1.21</v>
      </c>
      <c r="V19" s="739">
        <v>197.66</v>
      </c>
      <c r="W19" s="739">
        <v>4.0000000000000001E-3</v>
      </c>
      <c r="X19" s="739">
        <v>1E-3</v>
      </c>
      <c r="Y19" s="740">
        <v>0.1</v>
      </c>
    </row>
    <row r="20" spans="2:28" s="16" customFormat="1" ht="39.75" customHeight="1" x14ac:dyDescent="0.35">
      <c r="B20" s="607"/>
      <c r="C20" s="785" t="s">
        <v>119</v>
      </c>
      <c r="D20" s="515"/>
      <c r="E20" s="145" t="s">
        <v>10</v>
      </c>
      <c r="F20" s="468" t="s">
        <v>180</v>
      </c>
      <c r="G20" s="599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7"/>
      <c r="AB20" s="73"/>
    </row>
    <row r="21" spans="2:28" s="16" customFormat="1" ht="33" customHeight="1" x14ac:dyDescent="0.35">
      <c r="B21" s="607"/>
      <c r="C21" s="789" t="s">
        <v>70</v>
      </c>
      <c r="D21" s="422">
        <v>50</v>
      </c>
      <c r="E21" s="144" t="s">
        <v>61</v>
      </c>
      <c r="F21" s="674" t="s">
        <v>92</v>
      </c>
      <c r="G21" s="422">
        <v>150</v>
      </c>
      <c r="H21" s="449"/>
      <c r="I21" s="682">
        <v>3.3</v>
      </c>
      <c r="J21" s="676">
        <v>7.8</v>
      </c>
      <c r="K21" s="743">
        <v>22.35</v>
      </c>
      <c r="L21" s="744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7"/>
      <c r="AB21" s="73"/>
    </row>
    <row r="22" spans="2:28" s="16" customFormat="1" ht="33" customHeight="1" x14ac:dyDescent="0.35">
      <c r="B22" s="607"/>
      <c r="C22" s="785" t="s">
        <v>119</v>
      </c>
      <c r="D22" s="515">
        <v>51</v>
      </c>
      <c r="E22" s="145" t="s">
        <v>61</v>
      </c>
      <c r="F22" s="745" t="s">
        <v>181</v>
      </c>
      <c r="G22" s="515">
        <v>150</v>
      </c>
      <c r="H22" s="145"/>
      <c r="I22" s="732">
        <v>3.3</v>
      </c>
      <c r="J22" s="733">
        <v>3.9</v>
      </c>
      <c r="K22" s="734">
        <v>25.69</v>
      </c>
      <c r="L22" s="735">
        <v>151.35</v>
      </c>
      <c r="M22" s="210">
        <v>0.15</v>
      </c>
      <c r="N22" s="65">
        <v>0.09</v>
      </c>
      <c r="O22" s="65">
        <v>21</v>
      </c>
      <c r="P22" s="65">
        <v>0</v>
      </c>
      <c r="Q22" s="416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7"/>
      <c r="AB22" s="73"/>
    </row>
    <row r="23" spans="2:28" s="16" customFormat="1" ht="51" customHeight="1" x14ac:dyDescent="0.35">
      <c r="B23" s="607"/>
      <c r="C23" s="322"/>
      <c r="D23" s="467">
        <v>104</v>
      </c>
      <c r="E23" s="215" t="s">
        <v>18</v>
      </c>
      <c r="F23" s="556" t="s">
        <v>128</v>
      </c>
      <c r="G23" s="560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7"/>
      <c r="AB23" s="73"/>
    </row>
    <row r="24" spans="2:28" s="16" customFormat="1" ht="26.5" customHeight="1" x14ac:dyDescent="0.35">
      <c r="B24" s="607"/>
      <c r="C24" s="322"/>
      <c r="D24" s="333">
        <v>119</v>
      </c>
      <c r="E24" s="148" t="s">
        <v>14</v>
      </c>
      <c r="F24" s="112" t="s">
        <v>52</v>
      </c>
      <c r="G24" s="467">
        <v>30</v>
      </c>
      <c r="H24" s="148"/>
      <c r="I24" s="238">
        <v>2.13</v>
      </c>
      <c r="J24" s="20">
        <v>0.21</v>
      </c>
      <c r="K24" s="46">
        <v>13.26</v>
      </c>
      <c r="L24" s="367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607"/>
      <c r="C25" s="322"/>
      <c r="D25" s="91">
        <v>120</v>
      </c>
      <c r="E25" s="148" t="s">
        <v>15</v>
      </c>
      <c r="F25" s="112" t="s">
        <v>44</v>
      </c>
      <c r="G25" s="467">
        <v>20</v>
      </c>
      <c r="H25" s="148"/>
      <c r="I25" s="238">
        <v>1.1399999999999999</v>
      </c>
      <c r="J25" s="20">
        <v>0.22</v>
      </c>
      <c r="K25" s="46">
        <v>7.44</v>
      </c>
      <c r="L25" s="367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89" t="s">
        <v>70</v>
      </c>
      <c r="D26" s="352"/>
      <c r="E26" s="746"/>
      <c r="F26" s="369" t="s">
        <v>21</v>
      </c>
      <c r="G26" s="479">
        <f>G17+G18+G19+G21+G23+G24+G25</f>
        <v>750</v>
      </c>
      <c r="H26" s="394">
        <f t="shared" ref="H26:Y26" si="3">H17+H18+H19+H21+H23+H24+H25</f>
        <v>0</v>
      </c>
      <c r="I26" s="401">
        <f t="shared" si="3"/>
        <v>29.46</v>
      </c>
      <c r="J26" s="371">
        <f t="shared" si="3"/>
        <v>34.949999999999996</v>
      </c>
      <c r="K26" s="394">
        <f t="shared" si="3"/>
        <v>91.72</v>
      </c>
      <c r="L26" s="401">
        <f t="shared" si="3"/>
        <v>808.79</v>
      </c>
      <c r="M26" s="401">
        <f t="shared" si="3"/>
        <v>0.56000000000000005</v>
      </c>
      <c r="N26" s="371">
        <f t="shared" si="3"/>
        <v>0.38400000000000001</v>
      </c>
      <c r="O26" s="371">
        <f t="shared" si="3"/>
        <v>45.989999999999995</v>
      </c>
      <c r="P26" s="371">
        <f t="shared" si="3"/>
        <v>1166.5999999999999</v>
      </c>
      <c r="Q26" s="394">
        <f t="shared" si="3"/>
        <v>1.3419999999999999</v>
      </c>
      <c r="R26" s="401">
        <f t="shared" si="3"/>
        <v>148.47999999999999</v>
      </c>
      <c r="S26" s="371">
        <f t="shared" si="3"/>
        <v>480.55999999999995</v>
      </c>
      <c r="T26" s="371">
        <f t="shared" si="3"/>
        <v>136.99</v>
      </c>
      <c r="U26" s="371">
        <f t="shared" si="3"/>
        <v>15.59</v>
      </c>
      <c r="V26" s="371">
        <f t="shared" si="3"/>
        <v>1520.96</v>
      </c>
      <c r="W26" s="371">
        <f t="shared" si="3"/>
        <v>2.1000000000000005E-2</v>
      </c>
      <c r="X26" s="371">
        <f t="shared" si="3"/>
        <v>7.0000000000000001E-3</v>
      </c>
      <c r="Y26" s="479">
        <f t="shared" si="3"/>
        <v>0.39400000000000002</v>
      </c>
    </row>
    <row r="27" spans="2:28" s="16" customFormat="1" ht="26.5" customHeight="1" x14ac:dyDescent="0.35">
      <c r="B27" s="94"/>
      <c r="C27" s="785" t="s">
        <v>119</v>
      </c>
      <c r="D27" s="353"/>
      <c r="E27" s="751"/>
      <c r="F27" s="373" t="s">
        <v>21</v>
      </c>
      <c r="G27" s="420">
        <f>G17+G18+G20+G22+G23+G24+G25</f>
        <v>750</v>
      </c>
      <c r="H27" s="387">
        <f>H18+H20+H21+H22+H24+H25+H26</f>
        <v>0</v>
      </c>
      <c r="I27" s="257">
        <f t="shared" ref="I27:Y27" si="4">I17+I18+I20+I22+I23+I24+I25</f>
        <v>33.019999999999996</v>
      </c>
      <c r="J27" s="384">
        <f t="shared" si="4"/>
        <v>32.76</v>
      </c>
      <c r="K27" s="662">
        <f t="shared" si="4"/>
        <v>86.710000000000008</v>
      </c>
      <c r="L27" s="752">
        <f t="shared" si="4"/>
        <v>782.26</v>
      </c>
      <c r="M27" s="257">
        <f t="shared" si="4"/>
        <v>0.55000000000000004</v>
      </c>
      <c r="N27" s="384">
        <f t="shared" si="4"/>
        <v>0.36400000000000005</v>
      </c>
      <c r="O27" s="384">
        <f t="shared" si="4"/>
        <v>56.259999999999991</v>
      </c>
      <c r="P27" s="384">
        <f t="shared" si="4"/>
        <v>1324.8</v>
      </c>
      <c r="Q27" s="387">
        <f t="shared" si="4"/>
        <v>1.202</v>
      </c>
      <c r="R27" s="257">
        <f t="shared" si="4"/>
        <v>140.76000000000002</v>
      </c>
      <c r="S27" s="384">
        <f t="shared" si="4"/>
        <v>441.84000000000003</v>
      </c>
      <c r="T27" s="384">
        <f t="shared" si="4"/>
        <v>143.74</v>
      </c>
      <c r="U27" s="384">
        <f t="shared" si="4"/>
        <v>15.950000000000001</v>
      </c>
      <c r="V27" s="384">
        <f t="shared" si="4"/>
        <v>1718.5</v>
      </c>
      <c r="W27" s="384">
        <f t="shared" si="4"/>
        <v>2.1999999999999999E-2</v>
      </c>
      <c r="X27" s="384">
        <f t="shared" si="4"/>
        <v>5.4999999999999997E-3</v>
      </c>
      <c r="Y27" s="420">
        <f t="shared" si="4"/>
        <v>0.42699999999999999</v>
      </c>
    </row>
    <row r="28" spans="2:28" s="16" customFormat="1" ht="26.5" customHeight="1" x14ac:dyDescent="0.35">
      <c r="B28" s="94"/>
      <c r="C28" s="789" t="s">
        <v>70</v>
      </c>
      <c r="D28" s="354"/>
      <c r="E28" s="749"/>
      <c r="F28" s="369" t="s">
        <v>22</v>
      </c>
      <c r="G28" s="750"/>
      <c r="H28" s="144"/>
      <c r="I28" s="175"/>
      <c r="J28" s="22"/>
      <c r="K28" s="61"/>
      <c r="L28" s="499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5" t="s">
        <v>119</v>
      </c>
      <c r="D29" s="489"/>
      <c r="E29" s="753"/>
      <c r="F29" s="754" t="s">
        <v>22</v>
      </c>
      <c r="G29" s="755"/>
      <c r="H29" s="756"/>
      <c r="I29" s="757"/>
      <c r="J29" s="758"/>
      <c r="K29" s="759"/>
      <c r="L29" s="760">
        <f>L27/23.5</f>
        <v>33.287659574468087</v>
      </c>
      <c r="M29" s="757"/>
      <c r="N29" s="758"/>
      <c r="O29" s="758"/>
      <c r="P29" s="758"/>
      <c r="Q29" s="761"/>
      <c r="R29" s="757"/>
      <c r="S29" s="758"/>
      <c r="T29" s="758"/>
      <c r="U29" s="758"/>
      <c r="V29" s="758"/>
      <c r="W29" s="758"/>
      <c r="X29" s="758"/>
      <c r="Y29" s="759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601" t="s">
        <v>62</v>
      </c>
      <c r="C32" s="616"/>
      <c r="D32" s="61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602" t="s">
        <v>63</v>
      </c>
      <c r="C33" s="617"/>
      <c r="D33" s="61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1" customFormat="1" ht="12.5" x14ac:dyDescent="0.25"/>
    <row r="41" spans="2:20" s="411" customFormat="1" ht="12.5" x14ac:dyDescent="0.25"/>
    <row r="42" spans="2:20" s="411" customFormat="1" ht="12.5" x14ac:dyDescent="0.25"/>
    <row r="43" spans="2:20" s="411" customFormat="1" ht="12.5" x14ac:dyDescent="0.25"/>
    <row r="44" spans="2:20" s="41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73" t="s">
        <v>1</v>
      </c>
      <c r="C2" s="654"/>
      <c r="D2" s="574"/>
      <c r="E2" s="573" t="s">
        <v>3</v>
      </c>
      <c r="F2" s="573"/>
      <c r="G2" s="575" t="s">
        <v>2</v>
      </c>
      <c r="H2" s="603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3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8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28.5" customHeight="1" thickBot="1" x14ac:dyDescent="0.4">
      <c r="B5" s="932"/>
      <c r="C5" s="932"/>
      <c r="D5" s="935"/>
      <c r="E5" s="932"/>
      <c r="F5" s="932"/>
      <c r="G5" s="932"/>
      <c r="H5" s="932"/>
      <c r="I5" s="548" t="s">
        <v>27</v>
      </c>
      <c r="J5" s="410" t="s">
        <v>28</v>
      </c>
      <c r="K5" s="549" t="s">
        <v>29</v>
      </c>
      <c r="L5" s="950"/>
      <c r="M5" s="316" t="s">
        <v>30</v>
      </c>
      <c r="N5" s="316" t="s">
        <v>108</v>
      </c>
      <c r="O5" s="309" t="s">
        <v>31</v>
      </c>
      <c r="P5" s="464" t="s">
        <v>109</v>
      </c>
      <c r="Q5" s="465" t="s">
        <v>110</v>
      </c>
      <c r="R5" s="484" t="s">
        <v>32</v>
      </c>
      <c r="S5" s="309" t="s">
        <v>33</v>
      </c>
      <c r="T5" s="309" t="s">
        <v>34</v>
      </c>
      <c r="U5" s="465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6.5" customHeight="1" x14ac:dyDescent="0.35">
      <c r="B6" s="605" t="s">
        <v>6</v>
      </c>
      <c r="C6" s="134"/>
      <c r="D6" s="134" t="s">
        <v>43</v>
      </c>
      <c r="E6" s="598" t="s">
        <v>20</v>
      </c>
      <c r="F6" s="889" t="s">
        <v>40</v>
      </c>
      <c r="G6" s="119">
        <v>17</v>
      </c>
      <c r="H6" s="823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18"/>
      <c r="C7" s="535" t="s">
        <v>70</v>
      </c>
      <c r="D7" s="144">
        <v>152</v>
      </c>
      <c r="E7" s="158" t="s">
        <v>84</v>
      </c>
      <c r="F7" s="613" t="s">
        <v>161</v>
      </c>
      <c r="G7" s="561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18"/>
      <c r="C8" s="141" t="s">
        <v>119</v>
      </c>
      <c r="D8" s="145">
        <v>126</v>
      </c>
      <c r="E8" s="162" t="s">
        <v>10</v>
      </c>
      <c r="F8" s="265" t="s">
        <v>144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9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16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18"/>
      <c r="C9" s="140"/>
      <c r="D9" s="116">
        <v>53</v>
      </c>
      <c r="E9" s="90" t="s">
        <v>61</v>
      </c>
      <c r="F9" s="283" t="s">
        <v>57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18"/>
      <c r="C10" s="114"/>
      <c r="D10" s="115">
        <v>95</v>
      </c>
      <c r="E10" s="114" t="s">
        <v>18</v>
      </c>
      <c r="F10" s="151" t="s">
        <v>133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18"/>
      <c r="C11" s="115"/>
      <c r="D11" s="92">
        <v>119</v>
      </c>
      <c r="E11" s="149" t="s">
        <v>14</v>
      </c>
      <c r="F11" s="12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18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18"/>
      <c r="C13" s="158" t="s">
        <v>70</v>
      </c>
      <c r="D13" s="144"/>
      <c r="E13" s="449"/>
      <c r="F13" s="266" t="s">
        <v>21</v>
      </c>
      <c r="G13" s="422">
        <f>'[1]23 день'!G6+G7+G9+G10+G11+G12</f>
        <v>550</v>
      </c>
      <c r="H13" s="144"/>
      <c r="I13" s="370">
        <f>'[1]23 день'!I6+I7+I9+I10+I11+I12</f>
        <v>24.92</v>
      </c>
      <c r="J13" s="371">
        <f>'[1]23 день'!J6+J7+J9+J10+J11+J12</f>
        <v>24.66</v>
      </c>
      <c r="K13" s="372">
        <f>'[1]23 день'!K6+K7+K9+K10+K11+K12</f>
        <v>87.339999999999989</v>
      </c>
      <c r="L13" s="499">
        <f>'[1]23 день'!L6+L7+L9+L10+L11+L12</f>
        <v>677.5</v>
      </c>
      <c r="M13" s="370">
        <f>'[1]23 день'!M6+M7+M9+M10+M11+M12</f>
        <v>0.26</v>
      </c>
      <c r="N13" s="371">
        <f>'[1]23 день'!N6+N7+N9+N10+N11+N12</f>
        <v>0.28600000000000003</v>
      </c>
      <c r="O13" s="371">
        <f>'[1]23 день'!O6+O7+O9+O10+O11+O12</f>
        <v>13.78</v>
      </c>
      <c r="P13" s="371">
        <f>'[1]23 день'!P6+P7+P9+P10+P11+P12</f>
        <v>108.1</v>
      </c>
      <c r="Q13" s="404">
        <f>'[1]23 день'!Q6+Q7+Q9+Q10+Q11+Q12</f>
        <v>1.06</v>
      </c>
      <c r="R13" s="370">
        <f>'[1]23 день'!R6+R7+R9+R10+R11+R12</f>
        <v>75.89</v>
      </c>
      <c r="S13" s="371">
        <f>'[1]23 день'!S6+S7+S9+S10+S11+S12</f>
        <v>347.52000000000004</v>
      </c>
      <c r="T13" s="371">
        <f>'[1]23 день'!T6+T7+T9+T10+T11+T12</f>
        <v>89.17</v>
      </c>
      <c r="U13" s="371">
        <f>'[1]23 день'!U6+U7+U9+U10+U11+U12</f>
        <v>4.49</v>
      </c>
      <c r="V13" s="371">
        <f>'[1]23 день'!V6+V7+V9+V10+V11+V12</f>
        <v>357.59000000000003</v>
      </c>
      <c r="W13" s="371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18"/>
      <c r="C14" s="141" t="s">
        <v>119</v>
      </c>
      <c r="D14" s="145"/>
      <c r="E14" s="162"/>
      <c r="F14" s="267" t="s">
        <v>21</v>
      </c>
      <c r="G14" s="420">
        <f>'[1]23 день'!G6+G8+G9+G10+G11+G12</f>
        <v>550</v>
      </c>
      <c r="H14" s="387"/>
      <c r="I14" s="385">
        <f>'[1]23 день'!I6+I8+I9+I10+I11+I12</f>
        <v>26.16</v>
      </c>
      <c r="J14" s="384">
        <f>'[1]23 день'!J6+J8+J9+J10+J11+J12</f>
        <v>28.219999999999995</v>
      </c>
      <c r="K14" s="386">
        <f>'[1]23 день'!K6+K8+K9+K10+K11+K12</f>
        <v>83.06</v>
      </c>
      <c r="L14" s="508">
        <f>'[1]23 день'!L6+L8+L9+L10+L11+L12</f>
        <v>697.72</v>
      </c>
      <c r="M14" s="385">
        <f>'[1]23 день'!M6+M8+M9+M10+M11+M12</f>
        <v>0.34</v>
      </c>
      <c r="N14" s="384">
        <f>'[1]23 день'!N6+N8+N9+N10+N11+N12</f>
        <v>0.28600000000000003</v>
      </c>
      <c r="O14" s="384">
        <f>'[1]23 день'!O6+O8+O9+O10+O11+O12</f>
        <v>14.979999999999999</v>
      </c>
      <c r="P14" s="384">
        <f>'[1]23 день'!P6+P8+P9+P10+P11+P12</f>
        <v>98.1</v>
      </c>
      <c r="Q14" s="388">
        <f>'[1]23 день'!Q6+Q8+Q9+Q10+Q11+Q12</f>
        <v>1.04</v>
      </c>
      <c r="R14" s="385">
        <f>'[1]23 день'!R6+R8+R9+R10+R11+R12</f>
        <v>92.460000000000008</v>
      </c>
      <c r="S14" s="384">
        <f>'[1]23 день'!S6+S8+S9+S10+S11+S12</f>
        <v>506.15000000000003</v>
      </c>
      <c r="T14" s="384">
        <f>'[1]23 день'!T6+T8+T9+T10+T11+T12</f>
        <v>135.75</v>
      </c>
      <c r="U14" s="384">
        <f>'[1]23 день'!U6+U8+U9+U10+U11+U12</f>
        <v>8.07</v>
      </c>
      <c r="V14" s="384">
        <f>'[1]23 день'!V6+V8+V9+V10+V11+V12</f>
        <v>389.52000000000004</v>
      </c>
      <c r="W14" s="384">
        <f>'[1]23 день'!W6+W8+W9+W10+W11+W12</f>
        <v>9.1000000000000004E-3</v>
      </c>
      <c r="X14" s="384">
        <f>'[1]23 день'!X6+X8+X9+X10+X11+X12</f>
        <v>1.1500000000000002E-2</v>
      </c>
      <c r="Y14" s="386">
        <f>'[1]23 день'!Y6+Y8+Y9+Y10+Y11+Y12</f>
        <v>9.7000000000000003E-2</v>
      </c>
    </row>
    <row r="15" spans="2:25" s="34" customFormat="1" ht="26.5" customHeight="1" x14ac:dyDescent="0.35">
      <c r="B15" s="618"/>
      <c r="C15" s="139" t="s">
        <v>70</v>
      </c>
      <c r="D15" s="423"/>
      <c r="E15" s="428"/>
      <c r="F15" s="266" t="s">
        <v>22</v>
      </c>
      <c r="G15" s="424"/>
      <c r="H15" s="428"/>
      <c r="I15" s="175"/>
      <c r="J15" s="22"/>
      <c r="K15" s="61"/>
      <c r="L15" s="426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42"/>
      <c r="C16" s="687" t="s">
        <v>119</v>
      </c>
      <c r="D16" s="146"/>
      <c r="E16" s="498"/>
      <c r="F16" s="855" t="s">
        <v>22</v>
      </c>
      <c r="G16" s="425"/>
      <c r="H16" s="498"/>
      <c r="I16" s="272"/>
      <c r="J16" s="142"/>
      <c r="K16" s="143"/>
      <c r="L16" s="350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604" t="s">
        <v>7</v>
      </c>
      <c r="C17" s="134"/>
      <c r="D17" s="853">
        <v>235</v>
      </c>
      <c r="E17" s="853" t="s">
        <v>20</v>
      </c>
      <c r="F17" s="862" t="s">
        <v>176</v>
      </c>
      <c r="G17" s="443">
        <v>60</v>
      </c>
      <c r="H17" s="704"/>
      <c r="I17" s="304">
        <v>1.02</v>
      </c>
      <c r="J17" s="49">
        <v>7.98</v>
      </c>
      <c r="K17" s="50">
        <v>3.06</v>
      </c>
      <c r="L17" s="539">
        <v>88.8</v>
      </c>
      <c r="M17" s="304">
        <v>0.01</v>
      </c>
      <c r="N17" s="305">
        <v>0.04</v>
      </c>
      <c r="O17" s="49">
        <v>4.2</v>
      </c>
      <c r="P17" s="49">
        <v>90</v>
      </c>
      <c r="Q17" s="341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29">
        <v>0.08</v>
      </c>
    </row>
    <row r="18" spans="2:25" s="16" customFormat="1" ht="26.5" customHeight="1" x14ac:dyDescent="0.35">
      <c r="B18" s="605"/>
      <c r="C18" s="115"/>
      <c r="D18" s="91">
        <v>37</v>
      </c>
      <c r="E18" s="149" t="s">
        <v>9</v>
      </c>
      <c r="F18" s="319" t="s">
        <v>53</v>
      </c>
      <c r="G18" s="559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605"/>
      <c r="C19" s="158" t="s">
        <v>70</v>
      </c>
      <c r="D19" s="144">
        <v>50</v>
      </c>
      <c r="E19" s="449" t="s">
        <v>61</v>
      </c>
      <c r="F19" s="674" t="s">
        <v>92</v>
      </c>
      <c r="G19" s="422">
        <v>150</v>
      </c>
      <c r="H19" s="158"/>
      <c r="I19" s="675">
        <v>3.3</v>
      </c>
      <c r="J19" s="676">
        <v>7.8</v>
      </c>
      <c r="K19" s="677">
        <v>22.35</v>
      </c>
      <c r="L19" s="678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605"/>
      <c r="C20" s="139" t="s">
        <v>70</v>
      </c>
      <c r="D20" s="449">
        <v>259</v>
      </c>
      <c r="E20" s="449" t="s">
        <v>10</v>
      </c>
      <c r="F20" s="596" t="s">
        <v>186</v>
      </c>
      <c r="G20" s="798">
        <v>105</v>
      </c>
      <c r="H20" s="144"/>
      <c r="I20" s="271">
        <v>12.39</v>
      </c>
      <c r="J20" s="59">
        <v>10.59</v>
      </c>
      <c r="K20" s="60">
        <v>16.84</v>
      </c>
      <c r="L20" s="776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605"/>
      <c r="C21" s="785" t="s">
        <v>72</v>
      </c>
      <c r="D21" s="145">
        <v>51</v>
      </c>
      <c r="E21" s="159" t="s">
        <v>61</v>
      </c>
      <c r="F21" s="745" t="s">
        <v>181</v>
      </c>
      <c r="G21" s="159">
        <v>150</v>
      </c>
      <c r="H21" s="145"/>
      <c r="I21" s="732">
        <v>3.3</v>
      </c>
      <c r="J21" s="733">
        <v>3.9</v>
      </c>
      <c r="K21" s="734">
        <v>25.65</v>
      </c>
      <c r="L21" s="735">
        <v>151.35</v>
      </c>
      <c r="M21" s="732">
        <v>0.15</v>
      </c>
      <c r="N21" s="733">
        <v>0.09</v>
      </c>
      <c r="O21" s="733">
        <v>21</v>
      </c>
      <c r="P21" s="733">
        <v>0</v>
      </c>
      <c r="Q21" s="736">
        <v>0</v>
      </c>
      <c r="R21" s="732">
        <v>14.01</v>
      </c>
      <c r="S21" s="733">
        <v>78.63</v>
      </c>
      <c r="T21" s="733">
        <v>29.37</v>
      </c>
      <c r="U21" s="733">
        <v>1.32</v>
      </c>
      <c r="V21" s="733">
        <v>809.4</v>
      </c>
      <c r="W21" s="733">
        <v>8.0000000000000002E-3</v>
      </c>
      <c r="X21" s="733">
        <v>5.9999999999999995E-4</v>
      </c>
      <c r="Y21" s="734">
        <v>4.4999999999999998E-2</v>
      </c>
    </row>
    <row r="22" spans="2:25" s="16" customFormat="1" ht="26.5" customHeight="1" x14ac:dyDescent="0.35">
      <c r="B22" s="605"/>
      <c r="C22" s="141" t="s">
        <v>119</v>
      </c>
      <c r="D22" s="145">
        <v>81</v>
      </c>
      <c r="E22" s="162" t="s">
        <v>10</v>
      </c>
      <c r="F22" s="468" t="s">
        <v>68</v>
      </c>
      <c r="G22" s="477">
        <v>90</v>
      </c>
      <c r="H22" s="145"/>
      <c r="I22" s="210">
        <v>22.41</v>
      </c>
      <c r="J22" s="65">
        <v>15.3</v>
      </c>
      <c r="K22" s="98">
        <v>0.54</v>
      </c>
      <c r="L22" s="349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16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608"/>
      <c r="C23" s="116"/>
      <c r="D23" s="333">
        <v>216</v>
      </c>
      <c r="E23" s="149" t="s">
        <v>18</v>
      </c>
      <c r="F23" s="193" t="s">
        <v>121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608"/>
      <c r="C24" s="117"/>
      <c r="D24" s="92"/>
      <c r="E24" s="149" t="s">
        <v>14</v>
      </c>
      <c r="F24" s="129" t="s">
        <v>52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7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608"/>
      <c r="C25" s="187"/>
      <c r="D25" s="91"/>
      <c r="E25" s="148" t="s">
        <v>15</v>
      </c>
      <c r="F25" s="130" t="s">
        <v>44</v>
      </c>
      <c r="G25" s="125">
        <v>20</v>
      </c>
      <c r="H25" s="636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608"/>
      <c r="C26" s="819" t="s">
        <v>119</v>
      </c>
      <c r="D26" s="145"/>
      <c r="E26" s="162"/>
      <c r="F26" s="267" t="s">
        <v>21</v>
      </c>
      <c r="G26" s="515">
        <f>G17+G18+G21+G22+G23+G24+G25</f>
        <v>750</v>
      </c>
      <c r="H26" s="747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63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6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608"/>
      <c r="C27" s="819" t="s">
        <v>119</v>
      </c>
      <c r="D27" s="145"/>
      <c r="E27" s="162"/>
      <c r="F27" s="267" t="s">
        <v>22</v>
      </c>
      <c r="G27" s="515"/>
      <c r="H27" s="747"/>
      <c r="I27" s="210"/>
      <c r="J27" s="65"/>
      <c r="K27" s="98"/>
      <c r="L27" s="863">
        <f>L26/23.5</f>
        <v>32.160851063829789</v>
      </c>
      <c r="M27" s="210"/>
      <c r="N27" s="65"/>
      <c r="O27" s="65"/>
      <c r="P27" s="65"/>
      <c r="Q27" s="416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608"/>
      <c r="C28" s="158" t="s">
        <v>70</v>
      </c>
      <c r="D28" s="144"/>
      <c r="E28" s="449"/>
      <c r="F28" s="266" t="s">
        <v>21</v>
      </c>
      <c r="G28" s="422">
        <f>G17+G18+G19+G20+G23+G24+G25</f>
        <v>765</v>
      </c>
      <c r="H28" s="144"/>
      <c r="I28" s="370">
        <f t="shared" ref="I28:Y28" si="1">I17+I18+I19+I20+I23+I24+I25</f>
        <v>26.240000000000002</v>
      </c>
      <c r="J28" s="371">
        <f t="shared" si="1"/>
        <v>32.200000000000003</v>
      </c>
      <c r="K28" s="372">
        <f t="shared" si="1"/>
        <v>89.21</v>
      </c>
      <c r="L28" s="499">
        <f t="shared" si="1"/>
        <v>715.22</v>
      </c>
      <c r="M28" s="370">
        <f t="shared" si="1"/>
        <v>0.34199999999999997</v>
      </c>
      <c r="N28" s="371">
        <f t="shared" si="1"/>
        <v>0.35700000000000004</v>
      </c>
      <c r="O28" s="371">
        <f t="shared" si="1"/>
        <v>40.409999999999997</v>
      </c>
      <c r="P28" s="371">
        <f t="shared" si="1"/>
        <v>347.1</v>
      </c>
      <c r="Q28" s="404">
        <f t="shared" si="1"/>
        <v>0.12100000000000001</v>
      </c>
      <c r="R28" s="370">
        <f t="shared" si="1"/>
        <v>126.3</v>
      </c>
      <c r="S28" s="371">
        <f t="shared" si="1"/>
        <v>415.92999999999995</v>
      </c>
      <c r="T28" s="371">
        <f t="shared" si="1"/>
        <v>163.76</v>
      </c>
      <c r="U28" s="371">
        <f t="shared" si="1"/>
        <v>5.14</v>
      </c>
      <c r="V28" s="371">
        <f t="shared" si="1"/>
        <v>1656.9999999999998</v>
      </c>
      <c r="W28" s="371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47"/>
      <c r="C29" s="864" t="s">
        <v>70</v>
      </c>
      <c r="D29" s="497"/>
      <c r="E29" s="818"/>
      <c r="F29" s="782" t="s">
        <v>22</v>
      </c>
      <c r="G29" s="810"/>
      <c r="H29" s="818"/>
      <c r="I29" s="817"/>
      <c r="J29" s="812"/>
      <c r="K29" s="814"/>
      <c r="L29" s="865">
        <f>L28/23.5</f>
        <v>30.434893617021277</v>
      </c>
      <c r="M29" s="817"/>
      <c r="N29" s="812"/>
      <c r="O29" s="812"/>
      <c r="P29" s="812"/>
      <c r="Q29" s="813"/>
      <c r="R29" s="817"/>
      <c r="S29" s="812"/>
      <c r="T29" s="812"/>
      <c r="U29" s="812"/>
      <c r="V29" s="812"/>
      <c r="W29" s="812"/>
      <c r="X29" s="812"/>
      <c r="Y29" s="814"/>
    </row>
    <row r="30" spans="2:25" x14ac:dyDescent="0.35">
      <c r="B30" s="660"/>
      <c r="C30" s="660"/>
      <c r="D30" s="660"/>
      <c r="E30" s="660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601" t="s">
        <v>62</v>
      </c>
      <c r="C32" s="652"/>
      <c r="D32" s="616"/>
      <c r="E32" s="616"/>
      <c r="F32" s="25"/>
      <c r="G32" s="26"/>
      <c r="H32" s="11"/>
      <c r="I32" s="11"/>
      <c r="J32" s="11"/>
      <c r="K32" s="11"/>
    </row>
    <row r="33" spans="2:11" ht="15.5" x14ac:dyDescent="0.35">
      <c r="B33" s="602" t="s">
        <v>63</v>
      </c>
      <c r="C33" s="653"/>
      <c r="D33" s="617"/>
      <c r="E33" s="617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603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8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47" thickBot="1" x14ac:dyDescent="0.4">
      <c r="B5" s="932"/>
      <c r="C5" s="932"/>
      <c r="D5" s="935"/>
      <c r="E5" s="932"/>
      <c r="F5" s="932"/>
      <c r="G5" s="932"/>
      <c r="H5" s="932"/>
      <c r="I5" s="700" t="s">
        <v>27</v>
      </c>
      <c r="J5" s="410" t="s">
        <v>28</v>
      </c>
      <c r="K5" s="701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37.5" customHeight="1" x14ac:dyDescent="0.35">
      <c r="B6" s="604" t="s">
        <v>6</v>
      </c>
      <c r="C6" s="433"/>
      <c r="D6" s="134">
        <v>164</v>
      </c>
      <c r="E6" s="598" t="s">
        <v>20</v>
      </c>
      <c r="F6" s="795" t="s">
        <v>178</v>
      </c>
      <c r="G6" s="571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605"/>
      <c r="C7" s="695"/>
      <c r="D7" s="115">
        <v>66</v>
      </c>
      <c r="E7" s="148" t="s">
        <v>59</v>
      </c>
      <c r="F7" s="138" t="s">
        <v>54</v>
      </c>
      <c r="G7" s="558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605"/>
      <c r="C8" s="695"/>
      <c r="D8" s="115">
        <v>107</v>
      </c>
      <c r="E8" s="91" t="s">
        <v>18</v>
      </c>
      <c r="F8" s="321" t="s">
        <v>123</v>
      </c>
      <c r="G8" s="558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605"/>
      <c r="C9" s="695"/>
      <c r="D9" s="187">
        <v>121</v>
      </c>
      <c r="E9" s="148" t="s">
        <v>14</v>
      </c>
      <c r="F9" s="619" t="s">
        <v>48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605"/>
      <c r="C10" s="695"/>
      <c r="D10" s="115">
        <v>120</v>
      </c>
      <c r="E10" s="148" t="s">
        <v>15</v>
      </c>
      <c r="F10" s="703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605"/>
      <c r="C11" s="695"/>
      <c r="D11" s="114"/>
      <c r="E11" s="149"/>
      <c r="F11" s="697" t="s">
        <v>21</v>
      </c>
      <c r="G11" s="276">
        <f>SUM(G5:G10)</f>
        <v>500</v>
      </c>
      <c r="H11" s="149"/>
      <c r="I11" s="902">
        <f t="shared" ref="I11:Y11" si="0">SUM(I5:I10)</f>
        <v>31.330000000000002</v>
      </c>
      <c r="J11" s="903">
        <f t="shared" si="0"/>
        <v>32.049999999999997</v>
      </c>
      <c r="K11" s="904">
        <f t="shared" si="0"/>
        <v>76.39</v>
      </c>
      <c r="L11" s="512">
        <f t="shared" si="0"/>
        <v>718.6099999999999</v>
      </c>
      <c r="M11" s="905">
        <f t="shared" si="0"/>
        <v>0.23</v>
      </c>
      <c r="N11" s="903">
        <f t="shared" si="0"/>
        <v>0.55000000000000004</v>
      </c>
      <c r="O11" s="903">
        <f t="shared" si="0"/>
        <v>4.68</v>
      </c>
      <c r="P11" s="903">
        <f t="shared" si="0"/>
        <v>211.15</v>
      </c>
      <c r="Q11" s="904">
        <f t="shared" si="0"/>
        <v>2.29</v>
      </c>
      <c r="R11" s="902">
        <f t="shared" si="0"/>
        <v>335.4</v>
      </c>
      <c r="S11" s="903">
        <f t="shared" si="0"/>
        <v>482.8</v>
      </c>
      <c r="T11" s="903">
        <f t="shared" si="0"/>
        <v>72.349999999999994</v>
      </c>
      <c r="U11" s="903">
        <f t="shared" si="0"/>
        <v>5</v>
      </c>
      <c r="V11" s="903">
        <f t="shared" si="0"/>
        <v>450.07000000000005</v>
      </c>
      <c r="W11" s="903">
        <f t="shared" si="0"/>
        <v>2.5999999999999999E-2</v>
      </c>
      <c r="X11" s="903">
        <f t="shared" si="0"/>
        <v>3.236E-2</v>
      </c>
      <c r="Y11" s="906">
        <f t="shared" si="0"/>
        <v>0.12000000000000001</v>
      </c>
    </row>
    <row r="12" spans="2:25" s="16" customFormat="1" ht="37.5" customHeight="1" thickBot="1" x14ac:dyDescent="0.4">
      <c r="B12" s="605"/>
      <c r="C12" s="695"/>
      <c r="D12" s="306"/>
      <c r="E12" s="907"/>
      <c r="F12" s="908" t="s">
        <v>22</v>
      </c>
      <c r="G12" s="306"/>
      <c r="H12" s="909"/>
      <c r="I12" s="910"/>
      <c r="J12" s="911"/>
      <c r="K12" s="912"/>
      <c r="L12" s="698">
        <f>L11/23.5</f>
        <v>30.57914893617021</v>
      </c>
      <c r="M12" s="620"/>
      <c r="N12" s="621"/>
      <c r="O12" s="621"/>
      <c r="P12" s="621"/>
      <c r="Q12" s="622"/>
      <c r="R12" s="623"/>
      <c r="S12" s="621"/>
      <c r="T12" s="621"/>
      <c r="U12" s="621"/>
      <c r="V12" s="621"/>
      <c r="W12" s="621"/>
      <c r="X12" s="621"/>
      <c r="Y12" s="624"/>
    </row>
    <row r="13" spans="2:25" s="16" customFormat="1" ht="37.5" customHeight="1" x14ac:dyDescent="0.35">
      <c r="B13" s="604" t="s">
        <v>7</v>
      </c>
      <c r="C13" s="235"/>
      <c r="D13" s="344">
        <v>137</v>
      </c>
      <c r="E13" s="598" t="s">
        <v>20</v>
      </c>
      <c r="F13" s="795" t="s">
        <v>158</v>
      </c>
      <c r="G13" s="870">
        <v>100</v>
      </c>
      <c r="H13" s="134"/>
      <c r="I13" s="305">
        <v>0.8</v>
      </c>
      <c r="J13" s="49">
        <v>0.2</v>
      </c>
      <c r="K13" s="341">
        <v>7.5</v>
      </c>
      <c r="L13" s="871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18"/>
      <c r="C14" s="128"/>
      <c r="D14" s="126">
        <v>31</v>
      </c>
      <c r="E14" s="147" t="s">
        <v>9</v>
      </c>
      <c r="F14" s="339" t="s">
        <v>74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70</v>
      </c>
      <c r="D15" s="422">
        <v>287</v>
      </c>
      <c r="E15" s="449" t="s">
        <v>10</v>
      </c>
      <c r="F15" s="596" t="s">
        <v>177</v>
      </c>
      <c r="G15" s="422">
        <v>90</v>
      </c>
      <c r="H15" s="158"/>
      <c r="I15" s="58">
        <v>14.03</v>
      </c>
      <c r="J15" s="59">
        <v>11.56</v>
      </c>
      <c r="K15" s="60">
        <v>9.77</v>
      </c>
      <c r="L15" s="521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72</v>
      </c>
      <c r="D16" s="515">
        <v>150</v>
      </c>
      <c r="E16" s="145" t="s">
        <v>10</v>
      </c>
      <c r="F16" s="265" t="s">
        <v>180</v>
      </c>
      <c r="G16" s="599">
        <v>90</v>
      </c>
      <c r="H16" s="159"/>
      <c r="I16" s="64">
        <v>20.25</v>
      </c>
      <c r="J16" s="65">
        <v>15.57</v>
      </c>
      <c r="K16" s="98">
        <v>2.34</v>
      </c>
      <c r="L16" s="450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2"/>
      <c r="D17" s="115">
        <v>64</v>
      </c>
      <c r="E17" s="91" t="s">
        <v>46</v>
      </c>
      <c r="F17" s="321" t="s">
        <v>67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67">
        <v>107</v>
      </c>
      <c r="E18" s="91" t="s">
        <v>18</v>
      </c>
      <c r="F18" s="138" t="s">
        <v>101</v>
      </c>
      <c r="G18" s="806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70">
        <v>119</v>
      </c>
      <c r="E19" s="91" t="s">
        <v>14</v>
      </c>
      <c r="F19" s="112" t="s">
        <v>52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7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67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70</v>
      </c>
      <c r="D21" s="422"/>
      <c r="E21" s="144"/>
      <c r="F21" s="369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801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70</v>
      </c>
      <c r="D22" s="422"/>
      <c r="E22" s="144"/>
      <c r="F22" s="369" t="s">
        <v>102</v>
      </c>
      <c r="G22" s="144"/>
      <c r="H22" s="207"/>
      <c r="I22" s="58"/>
      <c r="J22" s="59"/>
      <c r="K22" s="60"/>
      <c r="L22" s="801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85" t="s">
        <v>72</v>
      </c>
      <c r="D23" s="670"/>
      <c r="E23" s="747"/>
      <c r="F23" s="373" t="s">
        <v>21</v>
      </c>
      <c r="G23" s="387">
        <f>G13+G14+G16+G17+G18+G19+G20</f>
        <v>790</v>
      </c>
      <c r="H23" s="254"/>
      <c r="I23" s="662">
        <f t="shared" ref="I23:Y23" si="2">I13+I14+I16+I17+I18+I19+I20</f>
        <v>36.510000000000005</v>
      </c>
      <c r="J23" s="384">
        <f t="shared" si="2"/>
        <v>29.029999999999998</v>
      </c>
      <c r="K23" s="386">
        <f t="shared" si="2"/>
        <v>102.28</v>
      </c>
      <c r="L23" s="508">
        <f t="shared" si="2"/>
        <v>830.07999999999993</v>
      </c>
      <c r="M23" s="385">
        <f t="shared" si="2"/>
        <v>0.32999999999999996</v>
      </c>
      <c r="N23" s="384">
        <f t="shared" si="2"/>
        <v>0.55400000000000005</v>
      </c>
      <c r="O23" s="384">
        <f t="shared" si="2"/>
        <v>63.82</v>
      </c>
      <c r="P23" s="384">
        <f t="shared" si="2"/>
        <v>472.6</v>
      </c>
      <c r="Q23" s="388">
        <f t="shared" si="2"/>
        <v>0.16999999999999998</v>
      </c>
      <c r="R23" s="385">
        <f t="shared" si="2"/>
        <v>140.99</v>
      </c>
      <c r="S23" s="384">
        <f t="shared" si="2"/>
        <v>351</v>
      </c>
      <c r="T23" s="384">
        <f t="shared" si="2"/>
        <v>105.19000000000001</v>
      </c>
      <c r="U23" s="384">
        <f t="shared" si="2"/>
        <v>5.3199999999999994</v>
      </c>
      <c r="V23" s="384">
        <f t="shared" si="2"/>
        <v>1127.5</v>
      </c>
      <c r="W23" s="384">
        <f t="shared" si="2"/>
        <v>1.4300000000000002E-2</v>
      </c>
      <c r="X23" s="384">
        <f t="shared" si="2"/>
        <v>5.0000000000000001E-3</v>
      </c>
      <c r="Y23" s="386">
        <f t="shared" si="2"/>
        <v>0.32800000000000001</v>
      </c>
    </row>
    <row r="24" spans="2:25" s="16" customFormat="1" ht="37.5" customHeight="1" thickBot="1" x14ac:dyDescent="0.4">
      <c r="B24" s="223"/>
      <c r="C24" s="785" t="s">
        <v>72</v>
      </c>
      <c r="D24" s="793"/>
      <c r="E24" s="489"/>
      <c r="F24" s="374" t="s">
        <v>102</v>
      </c>
      <c r="G24" s="807"/>
      <c r="H24" s="264"/>
      <c r="I24" s="679"/>
      <c r="J24" s="376"/>
      <c r="K24" s="377"/>
      <c r="L24" s="771">
        <f>L23/23.5</f>
        <v>35.322553191489355</v>
      </c>
      <c r="M24" s="802"/>
      <c r="N24" s="803"/>
      <c r="O24" s="803"/>
      <c r="P24" s="803"/>
      <c r="Q24" s="804"/>
      <c r="R24" s="802"/>
      <c r="S24" s="803"/>
      <c r="T24" s="803"/>
      <c r="U24" s="803"/>
      <c r="V24" s="803"/>
      <c r="W24" s="803"/>
      <c r="X24" s="803"/>
      <c r="Y24" s="805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601" t="s">
        <v>62</v>
      </c>
      <c r="C27" s="652"/>
      <c r="D27" s="616"/>
      <c r="E27" s="616"/>
    </row>
    <row r="28" spans="2:25" ht="18" x14ac:dyDescent="0.35">
      <c r="B28" s="602" t="s">
        <v>63</v>
      </c>
      <c r="C28" s="653"/>
      <c r="D28" s="617"/>
      <c r="E28" s="617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603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8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47" thickBot="1" x14ac:dyDescent="0.4">
      <c r="B5" s="932"/>
      <c r="C5" s="936"/>
      <c r="D5" s="935"/>
      <c r="E5" s="932"/>
      <c r="F5" s="932"/>
      <c r="G5" s="932"/>
      <c r="H5" s="932"/>
      <c r="I5" s="316" t="s">
        <v>27</v>
      </c>
      <c r="J5" s="309" t="s">
        <v>28</v>
      </c>
      <c r="K5" s="485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37.5" customHeight="1" x14ac:dyDescent="0.35">
      <c r="B6" s="604" t="s">
        <v>6</v>
      </c>
      <c r="C6" s="119"/>
      <c r="D6" s="344">
        <v>24</v>
      </c>
      <c r="E6" s="134" t="s">
        <v>8</v>
      </c>
      <c r="F6" s="892" t="s">
        <v>106</v>
      </c>
      <c r="G6" s="134">
        <v>150</v>
      </c>
      <c r="H6" s="598"/>
      <c r="I6" s="304">
        <v>0.6</v>
      </c>
      <c r="J6" s="49">
        <v>0</v>
      </c>
      <c r="K6" s="341">
        <v>16.95</v>
      </c>
      <c r="L6" s="893">
        <v>69</v>
      </c>
      <c r="M6" s="382">
        <v>0.01</v>
      </c>
      <c r="N6" s="875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18"/>
      <c r="C7" s="158" t="s">
        <v>70</v>
      </c>
      <c r="D7" s="422">
        <v>276</v>
      </c>
      <c r="E7" s="449" t="s">
        <v>10</v>
      </c>
      <c r="F7" s="820" t="s">
        <v>179</v>
      </c>
      <c r="G7" s="561">
        <v>90</v>
      </c>
      <c r="H7" s="144"/>
      <c r="I7" s="271">
        <v>18.399999999999999</v>
      </c>
      <c r="J7" s="59">
        <v>11.32</v>
      </c>
      <c r="K7" s="100">
        <v>9.43</v>
      </c>
      <c r="L7" s="521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605"/>
      <c r="C8" s="159" t="s">
        <v>72</v>
      </c>
      <c r="D8" s="515">
        <v>146</v>
      </c>
      <c r="E8" s="162" t="s">
        <v>10</v>
      </c>
      <c r="F8" s="468" t="s">
        <v>120</v>
      </c>
      <c r="G8" s="477">
        <v>90</v>
      </c>
      <c r="H8" s="162"/>
      <c r="I8" s="210">
        <v>19.260000000000002</v>
      </c>
      <c r="J8" s="65">
        <v>3.42</v>
      </c>
      <c r="K8" s="98">
        <v>3.15</v>
      </c>
      <c r="L8" s="349">
        <v>120.87</v>
      </c>
      <c r="M8" s="210">
        <v>0.06</v>
      </c>
      <c r="N8" s="65">
        <v>0.13</v>
      </c>
      <c r="O8" s="65">
        <v>2.27</v>
      </c>
      <c r="P8" s="65">
        <v>17.2</v>
      </c>
      <c r="Q8" s="416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605"/>
      <c r="C9" s="158" t="s">
        <v>70</v>
      </c>
      <c r="D9" s="449">
        <v>50</v>
      </c>
      <c r="E9" s="449" t="s">
        <v>61</v>
      </c>
      <c r="F9" s="820" t="s">
        <v>118</v>
      </c>
      <c r="G9" s="725">
        <v>150</v>
      </c>
      <c r="H9" s="158"/>
      <c r="I9" s="682">
        <v>3.3</v>
      </c>
      <c r="J9" s="676">
        <v>7.8</v>
      </c>
      <c r="K9" s="677">
        <v>22.35</v>
      </c>
      <c r="L9" s="683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5"/>
      <c r="C10" s="159" t="s">
        <v>72</v>
      </c>
      <c r="D10" s="515">
        <v>52</v>
      </c>
      <c r="E10" s="162" t="s">
        <v>61</v>
      </c>
      <c r="F10" s="468" t="s">
        <v>125</v>
      </c>
      <c r="G10" s="477">
        <v>150</v>
      </c>
      <c r="H10" s="162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6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605"/>
      <c r="C11" s="114"/>
      <c r="D11" s="470">
        <v>98</v>
      </c>
      <c r="E11" s="148" t="s">
        <v>18</v>
      </c>
      <c r="F11" s="130" t="s">
        <v>76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605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605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36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5"/>
      <c r="C14" s="158" t="s">
        <v>70</v>
      </c>
      <c r="D14" s="422"/>
      <c r="E14" s="449"/>
      <c r="F14" s="369" t="s">
        <v>21</v>
      </c>
      <c r="G14" s="479">
        <f>G6+G7+G9+G11+G12+G13</f>
        <v>630</v>
      </c>
      <c r="H14" s="394"/>
      <c r="I14" s="370">
        <f t="shared" ref="I14:Y14" si="0">I6+I7+I9+I11+I12+I13</f>
        <v>25.24</v>
      </c>
      <c r="J14" s="371">
        <f t="shared" si="0"/>
        <v>19.48</v>
      </c>
      <c r="K14" s="372">
        <f t="shared" si="0"/>
        <v>91.97</v>
      </c>
      <c r="L14" s="499">
        <f t="shared" si="0"/>
        <v>650.69000000000005</v>
      </c>
      <c r="M14" s="370">
        <f t="shared" si="0"/>
        <v>0.29000000000000004</v>
      </c>
      <c r="N14" s="371">
        <f t="shared" si="0"/>
        <v>0.35000000000000003</v>
      </c>
      <c r="O14" s="371">
        <f t="shared" si="0"/>
        <v>40.139999999999993</v>
      </c>
      <c r="P14" s="371">
        <f t="shared" si="0"/>
        <v>221.6</v>
      </c>
      <c r="Q14" s="404">
        <f t="shared" si="0"/>
        <v>0.63</v>
      </c>
      <c r="R14" s="370">
        <f t="shared" si="0"/>
        <v>279.26</v>
      </c>
      <c r="S14" s="371">
        <f t="shared" si="0"/>
        <v>434.62</v>
      </c>
      <c r="T14" s="371">
        <f t="shared" si="0"/>
        <v>117.67</v>
      </c>
      <c r="U14" s="371">
        <f t="shared" si="0"/>
        <v>7.2</v>
      </c>
      <c r="V14" s="371">
        <f t="shared" si="0"/>
        <v>1567.4999999999998</v>
      </c>
      <c r="W14" s="371">
        <f t="shared" si="0"/>
        <v>0.1216</v>
      </c>
      <c r="X14" s="371">
        <f t="shared" si="0"/>
        <v>1.9500000000000003E-2</v>
      </c>
      <c r="Y14" s="372">
        <f t="shared" si="0"/>
        <v>0.56900000000000006</v>
      </c>
    </row>
    <row r="15" spans="2:25" s="16" customFormat="1" ht="37.5" customHeight="1" x14ac:dyDescent="0.35">
      <c r="B15" s="605"/>
      <c r="C15" s="159" t="s">
        <v>72</v>
      </c>
      <c r="D15" s="627"/>
      <c r="E15" s="592"/>
      <c r="F15" s="373" t="s">
        <v>21</v>
      </c>
      <c r="G15" s="480">
        <f>G6+G8+G10+G11+G12+G13</f>
        <v>630</v>
      </c>
      <c r="H15" s="403"/>
      <c r="I15" s="385">
        <f t="shared" ref="I15:Y15" si="1">I6+I8+I10+I11+I12+I13</f>
        <v>25.95</v>
      </c>
      <c r="J15" s="384">
        <f t="shared" si="1"/>
        <v>8.2800000000000011</v>
      </c>
      <c r="K15" s="386">
        <f t="shared" si="1"/>
        <v>80.89</v>
      </c>
      <c r="L15" s="500">
        <f t="shared" si="1"/>
        <v>506.98</v>
      </c>
      <c r="M15" s="385">
        <f t="shared" si="1"/>
        <v>0.26999999999999996</v>
      </c>
      <c r="N15" s="384">
        <f t="shared" si="1"/>
        <v>0.30000000000000004</v>
      </c>
      <c r="O15" s="384">
        <f t="shared" si="1"/>
        <v>48.55</v>
      </c>
      <c r="P15" s="384">
        <f t="shared" si="1"/>
        <v>32.200000000000003</v>
      </c>
      <c r="Q15" s="388">
        <f t="shared" si="1"/>
        <v>0.31000000000000005</v>
      </c>
      <c r="R15" s="385">
        <f t="shared" si="1"/>
        <v>103.61</v>
      </c>
      <c r="S15" s="384">
        <f t="shared" si="1"/>
        <v>330.8</v>
      </c>
      <c r="T15" s="384">
        <f t="shared" si="1"/>
        <v>93.02000000000001</v>
      </c>
      <c r="U15" s="384">
        <f t="shared" si="1"/>
        <v>21.419999999999998</v>
      </c>
      <c r="V15" s="384">
        <f t="shared" si="1"/>
        <v>1355.7499999999998</v>
      </c>
      <c r="W15" s="384">
        <f t="shared" si="1"/>
        <v>1.3599999999999999E-2</v>
      </c>
      <c r="X15" s="384">
        <f t="shared" si="1"/>
        <v>5.4000000000000003E-3</v>
      </c>
      <c r="Y15" s="386">
        <f t="shared" si="1"/>
        <v>0.72200000000000009</v>
      </c>
    </row>
    <row r="16" spans="2:25" s="16" customFormat="1" ht="37.5" customHeight="1" x14ac:dyDescent="0.35">
      <c r="B16" s="605"/>
      <c r="C16" s="158" t="s">
        <v>70</v>
      </c>
      <c r="D16" s="689"/>
      <c r="E16" s="428"/>
      <c r="F16" s="369" t="s">
        <v>22</v>
      </c>
      <c r="G16" s="424"/>
      <c r="H16" s="428"/>
      <c r="I16" s="271"/>
      <c r="J16" s="59"/>
      <c r="K16" s="60"/>
      <c r="L16" s="501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606"/>
      <c r="C17" s="206" t="s">
        <v>72</v>
      </c>
      <c r="D17" s="425"/>
      <c r="E17" s="498"/>
      <c r="F17" s="374" t="s">
        <v>22</v>
      </c>
      <c r="G17" s="425"/>
      <c r="H17" s="498"/>
      <c r="I17" s="303"/>
      <c r="J17" s="297"/>
      <c r="K17" s="298"/>
      <c r="L17" s="505">
        <f>L15/23.5</f>
        <v>21.573617021276597</v>
      </c>
      <c r="M17" s="303"/>
      <c r="N17" s="297"/>
      <c r="O17" s="297"/>
      <c r="P17" s="297"/>
      <c r="Q17" s="472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45" t="s">
        <v>7</v>
      </c>
      <c r="C18" s="867"/>
      <c r="D18" s="866">
        <v>9</v>
      </c>
      <c r="E18" s="593" t="s">
        <v>20</v>
      </c>
      <c r="F18" s="730" t="s">
        <v>88</v>
      </c>
      <c r="G18" s="731">
        <v>60</v>
      </c>
      <c r="H18" s="673"/>
      <c r="I18" s="305">
        <v>1.26</v>
      </c>
      <c r="J18" s="49">
        <v>4.26</v>
      </c>
      <c r="K18" s="341">
        <v>7.26</v>
      </c>
      <c r="L18" s="487">
        <v>72.48</v>
      </c>
      <c r="M18" s="304">
        <v>0.02</v>
      </c>
      <c r="N18" s="49">
        <v>0</v>
      </c>
      <c r="O18" s="49">
        <v>9.8699999999999992</v>
      </c>
      <c r="P18" s="496">
        <v>0</v>
      </c>
      <c r="Q18" s="341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94"/>
      <c r="AA18" s="73"/>
    </row>
    <row r="19" spans="2:27" s="16" customFormat="1" ht="37.5" customHeight="1" x14ac:dyDescent="0.35">
      <c r="B19" s="618"/>
      <c r="C19" s="131"/>
      <c r="D19" s="126">
        <v>196</v>
      </c>
      <c r="E19" s="116" t="s">
        <v>9</v>
      </c>
      <c r="F19" s="556" t="s">
        <v>145</v>
      </c>
      <c r="G19" s="560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607"/>
      <c r="C20" s="131"/>
      <c r="D20" s="126">
        <v>88</v>
      </c>
      <c r="E20" s="116" t="s">
        <v>10</v>
      </c>
      <c r="F20" s="556" t="s">
        <v>149</v>
      </c>
      <c r="G20" s="560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607"/>
      <c r="C21" s="590"/>
      <c r="D21" s="467">
        <v>53</v>
      </c>
      <c r="E21" s="115" t="s">
        <v>61</v>
      </c>
      <c r="F21" s="112" t="s">
        <v>96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607"/>
      <c r="C22" s="590"/>
      <c r="D22" s="470">
        <v>98</v>
      </c>
      <c r="E22" s="115" t="s">
        <v>18</v>
      </c>
      <c r="F22" s="186" t="s">
        <v>76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607"/>
      <c r="C23" s="590"/>
      <c r="D23" s="470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607"/>
      <c r="C24" s="590"/>
      <c r="D24" s="467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607"/>
      <c r="C25" s="590"/>
      <c r="D25" s="646"/>
      <c r="E25" s="335"/>
      <c r="F25" s="268" t="s">
        <v>21</v>
      </c>
      <c r="G25" s="231">
        <v>750</v>
      </c>
      <c r="H25" s="231"/>
      <c r="I25" s="361">
        <v>750</v>
      </c>
      <c r="J25" s="75">
        <v>750</v>
      </c>
      <c r="K25" s="232">
        <v>750</v>
      </c>
      <c r="L25" s="231">
        <v>750</v>
      </c>
      <c r="M25" s="361">
        <v>750</v>
      </c>
      <c r="N25" s="75">
        <v>750</v>
      </c>
      <c r="O25" s="75">
        <v>750</v>
      </c>
      <c r="P25" s="75">
        <v>750</v>
      </c>
      <c r="Q25" s="232">
        <v>750</v>
      </c>
      <c r="R25" s="361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47"/>
      <c r="C26" s="649"/>
      <c r="D26" s="648"/>
      <c r="E26" s="222"/>
      <c r="F26" s="307" t="s">
        <v>102</v>
      </c>
      <c r="G26" s="324"/>
      <c r="H26" s="324"/>
      <c r="I26" s="325"/>
      <c r="J26" s="326"/>
      <c r="K26" s="327"/>
      <c r="L26" s="520">
        <f>L25/23.5</f>
        <v>31.914893617021278</v>
      </c>
      <c r="M26" s="325"/>
      <c r="N26" s="408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601" t="s">
        <v>62</v>
      </c>
      <c r="C28" s="652"/>
      <c r="D28" s="616"/>
      <c r="E28" s="616"/>
      <c r="F28" s="241"/>
      <c r="G28" s="26"/>
      <c r="H28" s="11"/>
      <c r="I28" s="11"/>
      <c r="J28" s="11"/>
      <c r="K28" s="11"/>
    </row>
    <row r="29" spans="2:27" ht="18" x14ac:dyDescent="0.35">
      <c r="B29" s="602" t="s">
        <v>63</v>
      </c>
      <c r="C29" s="653"/>
      <c r="D29" s="617"/>
      <c r="E29" s="617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4" zoomScale="60" zoomScaleNormal="60" workbookViewId="0">
      <selection activeCell="G11" sqref="G11:Y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47" thickBot="1" x14ac:dyDescent="0.4">
      <c r="B5" s="932"/>
      <c r="C5" s="932"/>
      <c r="D5" s="935"/>
      <c r="E5" s="932"/>
      <c r="F5" s="932"/>
      <c r="G5" s="932"/>
      <c r="H5" s="932"/>
      <c r="I5" s="109" t="s">
        <v>27</v>
      </c>
      <c r="J5" s="410" t="s">
        <v>28</v>
      </c>
      <c r="K5" s="543" t="s">
        <v>29</v>
      </c>
      <c r="L5" s="950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39" customHeight="1" x14ac:dyDescent="0.35">
      <c r="B6" s="604" t="s">
        <v>6</v>
      </c>
      <c r="C6" s="913"/>
      <c r="D6" s="344">
        <v>9</v>
      </c>
      <c r="E6" s="598" t="s">
        <v>20</v>
      </c>
      <c r="F6" s="332" t="s">
        <v>88</v>
      </c>
      <c r="G6" s="134">
        <v>60</v>
      </c>
      <c r="H6" s="598"/>
      <c r="I6" s="304">
        <v>1.26</v>
      </c>
      <c r="J6" s="49">
        <v>4.26</v>
      </c>
      <c r="K6" s="341">
        <v>7.26</v>
      </c>
      <c r="L6" s="871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605"/>
      <c r="C7" s="159" t="s">
        <v>72</v>
      </c>
      <c r="D7" s="515">
        <v>89</v>
      </c>
      <c r="E7" s="159" t="s">
        <v>10</v>
      </c>
      <c r="F7" s="553" t="s">
        <v>87</v>
      </c>
      <c r="G7" s="554">
        <v>90</v>
      </c>
      <c r="H7" s="145"/>
      <c r="I7" s="301">
        <v>18.13</v>
      </c>
      <c r="J7" s="56">
        <v>17.05</v>
      </c>
      <c r="K7" s="57">
        <v>3.69</v>
      </c>
      <c r="L7" s="819">
        <v>240.96</v>
      </c>
      <c r="M7" s="533">
        <v>0.06</v>
      </c>
      <c r="N7" s="533">
        <v>0.13</v>
      </c>
      <c r="O7" s="74">
        <v>1.06</v>
      </c>
      <c r="P7" s="74">
        <v>0</v>
      </c>
      <c r="Q7" s="395">
        <v>0</v>
      </c>
      <c r="R7" s="364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5">
        <v>0.06</v>
      </c>
    </row>
    <row r="8" spans="2:25" s="16" customFormat="1" ht="39" customHeight="1" x14ac:dyDescent="0.35">
      <c r="B8" s="605"/>
      <c r="C8" s="159" t="s">
        <v>72</v>
      </c>
      <c r="D8" s="515">
        <v>65</v>
      </c>
      <c r="E8" s="159" t="s">
        <v>46</v>
      </c>
      <c r="F8" s="265" t="s">
        <v>51</v>
      </c>
      <c r="G8" s="688">
        <v>150</v>
      </c>
      <c r="H8" s="162"/>
      <c r="I8" s="301">
        <v>6.45</v>
      </c>
      <c r="J8" s="56">
        <v>4.05</v>
      </c>
      <c r="K8" s="57">
        <v>40.200000000000003</v>
      </c>
      <c r="L8" s="819">
        <v>223.65</v>
      </c>
      <c r="M8" s="773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605"/>
      <c r="C9" s="158" t="s">
        <v>70</v>
      </c>
      <c r="D9" s="422">
        <v>249</v>
      </c>
      <c r="E9" s="449" t="s">
        <v>10</v>
      </c>
      <c r="F9" s="914" t="s">
        <v>191</v>
      </c>
      <c r="G9" s="725">
        <v>210</v>
      </c>
      <c r="H9" s="449"/>
      <c r="I9" s="738">
        <v>16.96</v>
      </c>
      <c r="J9" s="739">
        <v>24.611999999999998</v>
      </c>
      <c r="K9" s="742">
        <v>31.122</v>
      </c>
      <c r="L9" s="328">
        <v>416.03</v>
      </c>
      <c r="M9" s="915">
        <v>0.16800000000000001</v>
      </c>
      <c r="N9" s="739">
        <v>0.105</v>
      </c>
      <c r="O9" s="739">
        <v>0.28999999999999998</v>
      </c>
      <c r="P9" s="739">
        <v>21</v>
      </c>
      <c r="Q9" s="742">
        <v>3.5999999999999997E-2</v>
      </c>
      <c r="R9" s="738">
        <v>26.43</v>
      </c>
      <c r="S9" s="739">
        <v>120.85</v>
      </c>
      <c r="T9" s="739">
        <v>16.86</v>
      </c>
      <c r="U9" s="739">
        <v>1.6</v>
      </c>
      <c r="V9" s="739">
        <v>197.148</v>
      </c>
      <c r="W9" s="739">
        <v>2.3E-3</v>
      </c>
      <c r="X9" s="739">
        <v>7.0000000000000001E-3</v>
      </c>
      <c r="Y9" s="60">
        <v>2.1000000000000001E-2</v>
      </c>
    </row>
    <row r="10" spans="2:25" s="16" customFormat="1" ht="39" customHeight="1" x14ac:dyDescent="0.35">
      <c r="B10" s="605"/>
      <c r="C10" s="115"/>
      <c r="D10" s="115">
        <v>113</v>
      </c>
      <c r="E10" s="148" t="s">
        <v>5</v>
      </c>
      <c r="F10" s="703" t="s">
        <v>11</v>
      </c>
      <c r="G10" s="115">
        <v>200</v>
      </c>
      <c r="H10" s="895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18"/>
      <c r="C11" s="115"/>
      <c r="D11" s="470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605"/>
      <c r="C12" s="115"/>
      <c r="D12" s="467">
        <v>120</v>
      </c>
      <c r="E12" s="115" t="s">
        <v>15</v>
      </c>
      <c r="F12" s="181" t="s">
        <v>44</v>
      </c>
      <c r="G12" s="148">
        <v>20</v>
      </c>
      <c r="H12" s="637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605"/>
      <c r="C13" s="158" t="s">
        <v>70</v>
      </c>
      <c r="D13" s="422"/>
      <c r="E13" s="449"/>
      <c r="F13" s="369" t="s">
        <v>21</v>
      </c>
      <c r="G13" s="479">
        <f>G6+G9+G10+G11+G12</f>
        <v>510</v>
      </c>
      <c r="H13" s="394"/>
      <c r="I13" s="370">
        <f t="shared" ref="I13:Y13" si="0">I6+I9+I10+I11+I12</f>
        <v>20.96</v>
      </c>
      <c r="J13" s="371">
        <f t="shared" si="0"/>
        <v>29.231999999999999</v>
      </c>
      <c r="K13" s="404">
        <f t="shared" si="0"/>
        <v>65.622</v>
      </c>
      <c r="L13" s="843">
        <f t="shared" si="0"/>
        <v>618.37</v>
      </c>
      <c r="M13" s="661">
        <f t="shared" si="0"/>
        <v>0.22799999999999998</v>
      </c>
      <c r="N13" s="371">
        <f t="shared" si="0"/>
        <v>0.13500000000000001</v>
      </c>
      <c r="O13" s="371">
        <f t="shared" si="0"/>
        <v>12.839999999999998</v>
      </c>
      <c r="P13" s="371">
        <f t="shared" si="0"/>
        <v>21</v>
      </c>
      <c r="Q13" s="404">
        <f t="shared" si="0"/>
        <v>3.5999999999999997E-2</v>
      </c>
      <c r="R13" s="370">
        <f t="shared" si="0"/>
        <v>86.43</v>
      </c>
      <c r="S13" s="371">
        <f t="shared" si="0"/>
        <v>235.97</v>
      </c>
      <c r="T13" s="371">
        <f t="shared" si="0"/>
        <v>62.269999999999996</v>
      </c>
      <c r="U13" s="371">
        <f t="shared" si="0"/>
        <v>4.53</v>
      </c>
      <c r="V13" s="371">
        <f t="shared" si="0"/>
        <v>316.44799999999998</v>
      </c>
      <c r="W13" s="371">
        <f t="shared" si="0"/>
        <v>4.8999999999999998E-3</v>
      </c>
      <c r="X13" s="371">
        <f t="shared" si="0"/>
        <v>0.01</v>
      </c>
      <c r="Y13" s="372">
        <f t="shared" si="0"/>
        <v>3.3000000000000002E-2</v>
      </c>
    </row>
    <row r="14" spans="2:25" s="16" customFormat="1" ht="39" customHeight="1" x14ac:dyDescent="0.35">
      <c r="B14" s="605"/>
      <c r="C14" s="159" t="s">
        <v>72</v>
      </c>
      <c r="D14" s="627"/>
      <c r="E14" s="592"/>
      <c r="F14" s="373" t="s">
        <v>21</v>
      </c>
      <c r="G14" s="480">
        <f>G6+G7+G8+G10+G11+G12</f>
        <v>540</v>
      </c>
      <c r="H14" s="403"/>
      <c r="I14" s="385">
        <f t="shared" ref="I14:Y14" si="1">I6+I7+I8+I10+I11+I12</f>
        <v>28.58</v>
      </c>
      <c r="J14" s="384">
        <f t="shared" si="1"/>
        <v>25.720000000000002</v>
      </c>
      <c r="K14" s="388">
        <f t="shared" si="1"/>
        <v>78.39</v>
      </c>
      <c r="L14" s="783">
        <f t="shared" si="1"/>
        <v>666.95</v>
      </c>
      <c r="M14" s="662">
        <f t="shared" si="1"/>
        <v>0.19999999999999998</v>
      </c>
      <c r="N14" s="384">
        <f t="shared" si="1"/>
        <v>0.18</v>
      </c>
      <c r="O14" s="384">
        <f t="shared" si="1"/>
        <v>13.61</v>
      </c>
      <c r="P14" s="384">
        <f t="shared" si="1"/>
        <v>30</v>
      </c>
      <c r="Q14" s="388">
        <f t="shared" si="1"/>
        <v>0.11</v>
      </c>
      <c r="R14" s="385">
        <f t="shared" si="1"/>
        <v>90.08</v>
      </c>
      <c r="S14" s="384">
        <f t="shared" si="1"/>
        <v>350.18</v>
      </c>
      <c r="T14" s="384">
        <f t="shared" si="1"/>
        <v>91.12</v>
      </c>
      <c r="U14" s="384">
        <f t="shared" si="1"/>
        <v>6.79</v>
      </c>
      <c r="V14" s="384">
        <f t="shared" si="1"/>
        <v>437.40000000000003</v>
      </c>
      <c r="W14" s="384">
        <f t="shared" si="1"/>
        <v>9.6000000000000009E-3</v>
      </c>
      <c r="X14" s="384">
        <f t="shared" si="1"/>
        <v>3.3500000000000001E-3</v>
      </c>
      <c r="Y14" s="386">
        <f t="shared" si="1"/>
        <v>7.1999999999999995E-2</v>
      </c>
    </row>
    <row r="15" spans="2:25" s="16" customFormat="1" ht="39" customHeight="1" x14ac:dyDescent="0.35">
      <c r="B15" s="605"/>
      <c r="C15" s="158" t="s">
        <v>70</v>
      </c>
      <c r="D15" s="689"/>
      <c r="E15" s="428"/>
      <c r="F15" s="369" t="s">
        <v>22</v>
      </c>
      <c r="G15" s="424"/>
      <c r="H15" s="428"/>
      <c r="I15" s="271"/>
      <c r="J15" s="59"/>
      <c r="K15" s="100"/>
      <c r="L15" s="916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605"/>
      <c r="C16" s="161" t="s">
        <v>72</v>
      </c>
      <c r="D16" s="425"/>
      <c r="E16" s="498"/>
      <c r="F16" s="374" t="s">
        <v>22</v>
      </c>
      <c r="G16" s="425"/>
      <c r="H16" s="498"/>
      <c r="I16" s="303"/>
      <c r="J16" s="297"/>
      <c r="K16" s="472"/>
      <c r="L16" s="917">
        <f>L14/23.5</f>
        <v>28.380851063829788</v>
      </c>
      <c r="M16" s="918"/>
      <c r="N16" s="297"/>
      <c r="O16" s="297"/>
      <c r="P16" s="297"/>
      <c r="Q16" s="472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604" t="s">
        <v>7</v>
      </c>
      <c r="C17" s="194"/>
      <c r="D17" s="344">
        <v>24</v>
      </c>
      <c r="E17" s="593" t="s">
        <v>8</v>
      </c>
      <c r="F17" s="332" t="s">
        <v>106</v>
      </c>
      <c r="G17" s="344">
        <v>150</v>
      </c>
      <c r="H17" s="598"/>
      <c r="I17" s="304">
        <v>0.6</v>
      </c>
      <c r="J17" s="49">
        <v>0</v>
      </c>
      <c r="K17" s="50">
        <v>16.95</v>
      </c>
      <c r="L17" s="389">
        <v>69</v>
      </c>
      <c r="M17" s="382">
        <v>0.01</v>
      </c>
      <c r="N17" s="875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18"/>
      <c r="C18" s="114"/>
      <c r="D18" s="467">
        <v>40</v>
      </c>
      <c r="E18" s="148" t="s">
        <v>187</v>
      </c>
      <c r="F18" s="321" t="s">
        <v>188</v>
      </c>
      <c r="G18" s="558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607"/>
      <c r="C19" s="139" t="s">
        <v>70</v>
      </c>
      <c r="D19" s="144">
        <v>152</v>
      </c>
      <c r="E19" s="449" t="s">
        <v>84</v>
      </c>
      <c r="F19" s="596" t="s">
        <v>161</v>
      </c>
      <c r="G19" s="798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607"/>
      <c r="C20" s="141" t="s">
        <v>119</v>
      </c>
      <c r="D20" s="515">
        <v>126</v>
      </c>
      <c r="E20" s="162" t="s">
        <v>10</v>
      </c>
      <c r="F20" s="468" t="s">
        <v>144</v>
      </c>
      <c r="G20" s="477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73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607"/>
      <c r="C21" s="141" t="s">
        <v>119</v>
      </c>
      <c r="D21" s="515">
        <v>22</v>
      </c>
      <c r="E21" s="145" t="s">
        <v>61</v>
      </c>
      <c r="F21" s="468" t="s">
        <v>184</v>
      </c>
      <c r="G21" s="145">
        <v>150</v>
      </c>
      <c r="H21" s="159"/>
      <c r="I21" s="773">
        <v>2.4</v>
      </c>
      <c r="J21" s="56">
        <v>6.9</v>
      </c>
      <c r="K21" s="57">
        <v>14.1</v>
      </c>
      <c r="L21" s="819">
        <v>128.85</v>
      </c>
      <c r="M21" s="773">
        <v>0.09</v>
      </c>
      <c r="N21" s="773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607"/>
      <c r="C22" s="139" t="s">
        <v>70</v>
      </c>
      <c r="D22" s="144">
        <v>218</v>
      </c>
      <c r="E22" s="449" t="s">
        <v>61</v>
      </c>
      <c r="F22" s="820" t="s">
        <v>156</v>
      </c>
      <c r="G22" s="798">
        <v>150</v>
      </c>
      <c r="H22" s="144"/>
      <c r="I22" s="271">
        <v>4.1500000000000004</v>
      </c>
      <c r="J22" s="59">
        <v>10.86</v>
      </c>
      <c r="K22" s="60">
        <v>18.64</v>
      </c>
      <c r="L22" s="787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607"/>
      <c r="C23" s="198"/>
      <c r="D23" s="125">
        <v>114</v>
      </c>
      <c r="E23" s="111" t="s">
        <v>42</v>
      </c>
      <c r="F23" s="193" t="s">
        <v>49</v>
      </c>
      <c r="G23" s="562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607"/>
      <c r="C24" s="322"/>
      <c r="D24" s="470">
        <v>119</v>
      </c>
      <c r="E24" s="148" t="s">
        <v>14</v>
      </c>
      <c r="F24" s="130" t="s">
        <v>52</v>
      </c>
      <c r="G24" s="125">
        <v>30</v>
      </c>
      <c r="H24" s="636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607"/>
      <c r="C25" s="322"/>
      <c r="D25" s="467">
        <v>120</v>
      </c>
      <c r="E25" s="148" t="s">
        <v>15</v>
      </c>
      <c r="F25" s="130" t="s">
        <v>44</v>
      </c>
      <c r="G25" s="467">
        <v>20</v>
      </c>
      <c r="H25" s="637"/>
      <c r="I25" s="238">
        <v>1.1399999999999999</v>
      </c>
      <c r="J25" s="20">
        <v>0.22</v>
      </c>
      <c r="K25" s="46">
        <v>7.44</v>
      </c>
      <c r="L25" s="786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607"/>
      <c r="C26" s="141" t="s">
        <v>119</v>
      </c>
      <c r="D26" s="515"/>
      <c r="E26" s="162"/>
      <c r="F26" s="267" t="s">
        <v>21</v>
      </c>
      <c r="G26" s="420">
        <f>G17+G18+G20+G21+G23+G24+G25</f>
        <v>840</v>
      </c>
      <c r="H26" s="748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21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6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607"/>
      <c r="C27" s="141" t="s">
        <v>119</v>
      </c>
      <c r="D27" s="515"/>
      <c r="E27" s="162"/>
      <c r="F27" s="267" t="s">
        <v>22</v>
      </c>
      <c r="G27" s="515"/>
      <c r="H27" s="748"/>
      <c r="I27" s="210"/>
      <c r="J27" s="65"/>
      <c r="K27" s="98"/>
      <c r="L27" s="822">
        <f>L26/23.5</f>
        <v>30.706382978723401</v>
      </c>
      <c r="M27" s="64"/>
      <c r="N27" s="64"/>
      <c r="O27" s="65"/>
      <c r="P27" s="65"/>
      <c r="Q27" s="416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607"/>
      <c r="C28" s="139" t="s">
        <v>70</v>
      </c>
      <c r="D28" s="669"/>
      <c r="E28" s="746"/>
      <c r="F28" s="266" t="s">
        <v>21</v>
      </c>
      <c r="G28" s="479">
        <f>G17+G18+G19+G22+G23+G24+G25</f>
        <v>840</v>
      </c>
      <c r="H28" s="401"/>
      <c r="I28" s="370">
        <f t="shared" ref="I28:Y28" si="3">I17+I18+I19+I22+I23+I24+I25</f>
        <v>30.409999999999997</v>
      </c>
      <c r="J28" s="371">
        <f t="shared" si="3"/>
        <v>30.97</v>
      </c>
      <c r="K28" s="372">
        <f t="shared" si="3"/>
        <v>88.350000000000009</v>
      </c>
      <c r="L28" s="815">
        <f t="shared" si="3"/>
        <v>761.65</v>
      </c>
      <c r="M28" s="661">
        <f t="shared" si="3"/>
        <v>0.32000000000000006</v>
      </c>
      <c r="N28" s="371">
        <f t="shared" si="3"/>
        <v>0.42400000000000004</v>
      </c>
      <c r="O28" s="371">
        <f t="shared" si="3"/>
        <v>37.609999999999992</v>
      </c>
      <c r="P28" s="371">
        <f t="shared" si="3"/>
        <v>550</v>
      </c>
      <c r="Q28" s="404">
        <f t="shared" si="3"/>
        <v>0.11</v>
      </c>
      <c r="R28" s="370">
        <f t="shared" si="3"/>
        <v>169.1</v>
      </c>
      <c r="S28" s="371">
        <f t="shared" si="3"/>
        <v>431.29000000000008</v>
      </c>
      <c r="T28" s="371">
        <f t="shared" si="3"/>
        <v>126.37</v>
      </c>
      <c r="U28" s="371">
        <f t="shared" si="3"/>
        <v>9.4600000000000009</v>
      </c>
      <c r="V28" s="371">
        <f t="shared" si="3"/>
        <v>1564.0300000000002</v>
      </c>
      <c r="W28" s="371">
        <f t="shared" si="3"/>
        <v>1.9680000000000003E-2</v>
      </c>
      <c r="X28" s="371">
        <f t="shared" si="3"/>
        <v>8.4499999999999992E-3</v>
      </c>
      <c r="Y28" s="372">
        <f t="shared" si="3"/>
        <v>0.19700000000000001</v>
      </c>
    </row>
    <row r="29" spans="2:25" s="16" customFormat="1" ht="39" customHeight="1" thickBot="1" x14ac:dyDescent="0.4">
      <c r="B29" s="609"/>
      <c r="C29" s="139" t="s">
        <v>70</v>
      </c>
      <c r="D29" s="808"/>
      <c r="E29" s="809"/>
      <c r="F29" s="782" t="s">
        <v>22</v>
      </c>
      <c r="G29" s="810"/>
      <c r="H29" s="818"/>
      <c r="I29" s="817"/>
      <c r="J29" s="812"/>
      <c r="K29" s="814"/>
      <c r="L29" s="816">
        <f>L28/23.5</f>
        <v>32.410638297872339</v>
      </c>
      <c r="M29" s="811"/>
      <c r="N29" s="812"/>
      <c r="O29" s="812"/>
      <c r="P29" s="812"/>
      <c r="Q29" s="813"/>
      <c r="R29" s="817"/>
      <c r="S29" s="812"/>
      <c r="T29" s="812"/>
      <c r="U29" s="812"/>
      <c r="V29" s="812"/>
      <c r="W29" s="812"/>
      <c r="X29" s="812"/>
      <c r="Y29" s="814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601" t="s">
        <v>62</v>
      </c>
      <c r="C34" s="652"/>
      <c r="D34" s="616"/>
      <c r="E34" s="616"/>
    </row>
    <row r="35" spans="2:11" ht="15.5" x14ac:dyDescent="0.35">
      <c r="B35" s="602" t="s">
        <v>63</v>
      </c>
      <c r="C35" s="653"/>
      <c r="D35" s="617"/>
      <c r="E35" s="617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9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47" thickBot="1" x14ac:dyDescent="0.4">
      <c r="B5" s="932"/>
      <c r="C5" s="932"/>
      <c r="D5" s="935"/>
      <c r="E5" s="932"/>
      <c r="F5" s="932"/>
      <c r="G5" s="932"/>
      <c r="H5" s="932"/>
      <c r="I5" s="663" t="s">
        <v>27</v>
      </c>
      <c r="J5" s="666" t="s">
        <v>28</v>
      </c>
      <c r="K5" s="664" t="s">
        <v>29</v>
      </c>
      <c r="L5" s="950"/>
      <c r="M5" s="484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39" customHeight="1" x14ac:dyDescent="0.35">
      <c r="B6" s="604" t="s">
        <v>6</v>
      </c>
      <c r="C6" s="119"/>
      <c r="D6" s="344">
        <v>24</v>
      </c>
      <c r="E6" s="134" t="s">
        <v>8</v>
      </c>
      <c r="F6" s="892" t="s">
        <v>106</v>
      </c>
      <c r="G6" s="134">
        <v>150</v>
      </c>
      <c r="H6" s="598"/>
      <c r="I6" s="304">
        <v>0.6</v>
      </c>
      <c r="J6" s="49">
        <v>0</v>
      </c>
      <c r="K6" s="341">
        <v>16.95</v>
      </c>
      <c r="L6" s="893">
        <v>69</v>
      </c>
      <c r="M6" s="382">
        <v>0.01</v>
      </c>
      <c r="N6" s="875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605"/>
      <c r="C7" s="114"/>
      <c r="D7" s="148">
        <v>282</v>
      </c>
      <c r="E7" s="148" t="s">
        <v>4</v>
      </c>
      <c r="F7" s="619" t="s">
        <v>146</v>
      </c>
      <c r="G7" s="366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605"/>
      <c r="C8" s="114"/>
      <c r="D8" s="467">
        <v>115</v>
      </c>
      <c r="E8" s="115" t="s">
        <v>18</v>
      </c>
      <c r="F8" s="248" t="s">
        <v>41</v>
      </c>
      <c r="G8" s="366">
        <v>200</v>
      </c>
      <c r="H8" s="148"/>
      <c r="I8" s="238">
        <v>6.64</v>
      </c>
      <c r="J8" s="20">
        <v>5.14</v>
      </c>
      <c r="K8" s="46">
        <v>18.600000000000001</v>
      </c>
      <c r="L8" s="786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605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605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4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605"/>
      <c r="C11" s="114"/>
      <c r="D11" s="632"/>
      <c r="E11" s="116"/>
      <c r="F11" s="268" t="s">
        <v>21</v>
      </c>
      <c r="G11" s="362">
        <f>SUM(G6:G10)</f>
        <v>550</v>
      </c>
      <c r="H11" s="147"/>
      <c r="I11" s="568">
        <f t="shared" ref="I11:Y11" si="0">SUM(I6:I10)</f>
        <v>25.52</v>
      </c>
      <c r="J11" s="566">
        <f t="shared" si="0"/>
        <v>16.16</v>
      </c>
      <c r="K11" s="569">
        <f t="shared" si="0"/>
        <v>89.3</v>
      </c>
      <c r="L11" s="690">
        <f>SUM(L6:L10)</f>
        <v>606.99</v>
      </c>
      <c r="M11" s="565">
        <f t="shared" si="0"/>
        <v>0.2</v>
      </c>
      <c r="N11" s="566">
        <f t="shared" si="0"/>
        <v>0.57400000000000007</v>
      </c>
      <c r="O11" s="566">
        <f t="shared" si="0"/>
        <v>23.89</v>
      </c>
      <c r="P11" s="566">
        <f t="shared" si="0"/>
        <v>151.6</v>
      </c>
      <c r="Q11" s="567">
        <f t="shared" si="0"/>
        <v>0.29000000000000004</v>
      </c>
      <c r="R11" s="568">
        <f t="shared" si="0"/>
        <v>430.98</v>
      </c>
      <c r="S11" s="566">
        <f t="shared" si="0"/>
        <v>440.46000000000004</v>
      </c>
      <c r="T11" s="566">
        <f t="shared" si="0"/>
        <v>99.54</v>
      </c>
      <c r="U11" s="566">
        <f t="shared" si="0"/>
        <v>5.93</v>
      </c>
      <c r="V11" s="566">
        <f t="shared" si="0"/>
        <v>983.9</v>
      </c>
      <c r="W11" s="566">
        <f t="shared" si="0"/>
        <v>2.6590000000000003E-2</v>
      </c>
      <c r="X11" s="566">
        <f t="shared" si="0"/>
        <v>2.2400000000000003E-2</v>
      </c>
      <c r="Y11" s="569">
        <f t="shared" si="0"/>
        <v>0.123</v>
      </c>
    </row>
    <row r="12" spans="2:25" s="16" customFormat="1" ht="39" customHeight="1" thickBot="1" x14ac:dyDescent="0.4">
      <c r="B12" s="605"/>
      <c r="C12" s="306"/>
      <c r="D12" s="633"/>
      <c r="E12" s="287"/>
      <c r="F12" s="269" t="s">
        <v>22</v>
      </c>
      <c r="G12" s="363"/>
      <c r="H12" s="363"/>
      <c r="I12" s="295"/>
      <c r="J12" s="285"/>
      <c r="K12" s="286"/>
      <c r="L12" s="691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604" t="s">
        <v>7</v>
      </c>
      <c r="C13" s="119"/>
      <c r="D13" s="173">
        <v>13</v>
      </c>
      <c r="E13" s="246" t="s">
        <v>8</v>
      </c>
      <c r="F13" s="557" t="s">
        <v>55</v>
      </c>
      <c r="G13" s="570">
        <v>60</v>
      </c>
      <c r="H13" s="246"/>
      <c r="I13" s="398">
        <v>1.2</v>
      </c>
      <c r="J13" s="399">
        <v>4.26</v>
      </c>
      <c r="K13" s="400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605"/>
      <c r="C14" s="114"/>
      <c r="D14" s="467">
        <v>33</v>
      </c>
      <c r="E14" s="115" t="s">
        <v>9</v>
      </c>
      <c r="F14" s="534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608"/>
      <c r="C15" s="198"/>
      <c r="D15" s="173">
        <v>148</v>
      </c>
      <c r="E15" s="115" t="s">
        <v>10</v>
      </c>
      <c r="F15" s="321" t="s">
        <v>103</v>
      </c>
      <c r="G15" s="552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608"/>
      <c r="C16" s="198"/>
      <c r="D16" s="467">
        <v>55</v>
      </c>
      <c r="E16" s="115" t="s">
        <v>61</v>
      </c>
      <c r="F16" s="248" t="s">
        <v>99</v>
      </c>
      <c r="G16" s="115">
        <v>150</v>
      </c>
      <c r="H16" s="467"/>
      <c r="I16" s="214">
        <v>3.6</v>
      </c>
      <c r="J16" s="76">
        <v>4.95</v>
      </c>
      <c r="K16" s="184">
        <v>24.6</v>
      </c>
      <c r="L16" s="470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608"/>
      <c r="C17" s="198"/>
      <c r="D17" s="470">
        <v>100</v>
      </c>
      <c r="E17" s="91" t="s">
        <v>83</v>
      </c>
      <c r="F17" s="130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608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608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607"/>
      <c r="C20" s="322"/>
      <c r="D20" s="646"/>
      <c r="E20" s="322"/>
      <c r="F20" s="268" t="s">
        <v>21</v>
      </c>
      <c r="G20" s="329">
        <f>SUM(G13:G19)</f>
        <v>770</v>
      </c>
      <c r="H20" s="231"/>
      <c r="I20" s="361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1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1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47"/>
      <c r="C21" s="121"/>
      <c r="D21" s="648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603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31.5" thickBot="1" x14ac:dyDescent="0.4">
      <c r="B5" s="932"/>
      <c r="C5" s="932"/>
      <c r="D5" s="935"/>
      <c r="E5" s="932"/>
      <c r="F5" s="932"/>
      <c r="G5" s="932"/>
      <c r="H5" s="932"/>
      <c r="I5" s="421" t="s">
        <v>27</v>
      </c>
      <c r="J5" s="699" t="s">
        <v>28</v>
      </c>
      <c r="K5" s="421" t="s">
        <v>29</v>
      </c>
      <c r="L5" s="935"/>
      <c r="M5" s="431" t="s">
        <v>30</v>
      </c>
      <c r="N5" s="431" t="s">
        <v>108</v>
      </c>
      <c r="O5" s="431" t="s">
        <v>31</v>
      </c>
      <c r="P5" s="439" t="s">
        <v>109</v>
      </c>
      <c r="Q5" s="431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699" t="s">
        <v>114</v>
      </c>
    </row>
    <row r="6" spans="2:25" s="16" customFormat="1" ht="37.5" customHeight="1" x14ac:dyDescent="0.35">
      <c r="B6" s="645" t="s">
        <v>6</v>
      </c>
      <c r="C6" s="115"/>
      <c r="D6" s="115">
        <v>135</v>
      </c>
      <c r="E6" s="467" t="s">
        <v>20</v>
      </c>
      <c r="F6" s="138" t="s">
        <v>160</v>
      </c>
      <c r="G6" s="552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18"/>
      <c r="C7" s="535" t="s">
        <v>70</v>
      </c>
      <c r="D7" s="144">
        <v>152</v>
      </c>
      <c r="E7" s="158" t="s">
        <v>84</v>
      </c>
      <c r="F7" s="613" t="s">
        <v>161</v>
      </c>
      <c r="G7" s="561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18"/>
      <c r="C8" s="536" t="s">
        <v>71</v>
      </c>
      <c r="D8" s="145">
        <v>88</v>
      </c>
      <c r="E8" s="159" t="s">
        <v>10</v>
      </c>
      <c r="F8" s="614" t="s">
        <v>149</v>
      </c>
      <c r="G8" s="554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4">
        <v>0.05</v>
      </c>
      <c r="N8" s="74">
        <v>0.13</v>
      </c>
      <c r="O8" s="74">
        <v>0.55000000000000004</v>
      </c>
      <c r="P8" s="74">
        <v>0</v>
      </c>
      <c r="Q8" s="395">
        <v>0</v>
      </c>
      <c r="R8" s="364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5">
        <v>5.8999999999999997E-2</v>
      </c>
    </row>
    <row r="9" spans="2:25" s="16" customFormat="1" ht="37.5" customHeight="1" x14ac:dyDescent="0.35">
      <c r="B9" s="618"/>
      <c r="C9" s="667" t="s">
        <v>70</v>
      </c>
      <c r="D9" s="158">
        <v>50</v>
      </c>
      <c r="E9" s="144" t="s">
        <v>61</v>
      </c>
      <c r="F9" s="674" t="s">
        <v>92</v>
      </c>
      <c r="G9" s="158">
        <v>150</v>
      </c>
      <c r="H9" s="158"/>
      <c r="I9" s="675">
        <v>3.3</v>
      </c>
      <c r="J9" s="676">
        <v>7.8</v>
      </c>
      <c r="K9" s="677">
        <v>22.35</v>
      </c>
      <c r="L9" s="678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5"/>
      <c r="C10" s="536" t="s">
        <v>71</v>
      </c>
      <c r="D10" s="145">
        <v>52</v>
      </c>
      <c r="E10" s="159" t="s">
        <v>61</v>
      </c>
      <c r="F10" s="614" t="s">
        <v>135</v>
      </c>
      <c r="G10" s="554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6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605"/>
      <c r="C11" s="537"/>
      <c r="D11" s="91">
        <v>98</v>
      </c>
      <c r="E11" s="114" t="s">
        <v>18</v>
      </c>
      <c r="F11" s="615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605"/>
      <c r="C12" s="537"/>
      <c r="D12" s="92">
        <v>119</v>
      </c>
      <c r="E12" s="114" t="s">
        <v>14</v>
      </c>
      <c r="F12" s="579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605"/>
      <c r="C13" s="537"/>
      <c r="D13" s="111">
        <v>120</v>
      </c>
      <c r="E13" s="114" t="s">
        <v>15</v>
      </c>
      <c r="F13" s="579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5"/>
      <c r="C14" s="535" t="s">
        <v>70</v>
      </c>
      <c r="D14" s="144"/>
      <c r="E14" s="158"/>
      <c r="F14" s="610" t="s">
        <v>21</v>
      </c>
      <c r="G14" s="256">
        <f>G6+G7+G9+G11+G12+G13</f>
        <v>540</v>
      </c>
      <c r="H14" s="401"/>
      <c r="I14" s="370">
        <f t="shared" ref="I14:Y14" si="0">I6+I7+I9+I11+I12+I13</f>
        <v>24.689999999999998</v>
      </c>
      <c r="J14" s="371">
        <f t="shared" si="0"/>
        <v>28.540000000000003</v>
      </c>
      <c r="K14" s="372">
        <f t="shared" si="0"/>
        <v>78.62</v>
      </c>
      <c r="L14" s="499">
        <f t="shared" si="0"/>
        <v>676.34</v>
      </c>
      <c r="M14" s="370">
        <f t="shared" si="0"/>
        <v>701.56999999999994</v>
      </c>
      <c r="N14" s="371">
        <f t="shared" si="0"/>
        <v>0.32000000000000006</v>
      </c>
      <c r="O14" s="371">
        <f t="shared" si="0"/>
        <v>23.239999999999995</v>
      </c>
      <c r="P14" s="371">
        <f t="shared" si="0"/>
        <v>121.6</v>
      </c>
      <c r="Q14" s="404">
        <f t="shared" si="0"/>
        <v>0.12000000000000001</v>
      </c>
      <c r="R14" s="370">
        <f t="shared" si="0"/>
        <v>116.69000000000001</v>
      </c>
      <c r="S14" s="371">
        <f t="shared" si="0"/>
        <v>446.77</v>
      </c>
      <c r="T14" s="371">
        <f t="shared" si="0"/>
        <v>119.16</v>
      </c>
      <c r="U14" s="371">
        <f t="shared" si="0"/>
        <v>9.3400000000000016</v>
      </c>
      <c r="V14" s="371">
        <f t="shared" si="0"/>
        <v>1259.0899999999997</v>
      </c>
      <c r="W14" s="371">
        <f t="shared" si="0"/>
        <v>1.7600000000000001E-2</v>
      </c>
      <c r="X14" s="371">
        <f t="shared" si="0"/>
        <v>8.8999999999999999E-3</v>
      </c>
      <c r="Y14" s="372">
        <f t="shared" si="0"/>
        <v>0.13400000000000001</v>
      </c>
    </row>
    <row r="15" spans="2:25" s="16" customFormat="1" ht="37.5" customHeight="1" x14ac:dyDescent="0.35">
      <c r="B15" s="605"/>
      <c r="C15" s="536" t="s">
        <v>71</v>
      </c>
      <c r="D15" s="145"/>
      <c r="E15" s="159"/>
      <c r="F15" s="611" t="s">
        <v>21</v>
      </c>
      <c r="G15" s="254">
        <f>G6+G8+G10+G11+G12+G13</f>
        <v>540</v>
      </c>
      <c r="H15" s="257"/>
      <c r="I15" s="385">
        <f t="shared" ref="I15:Y15" si="1">I6+I8+I10+I11+I12+I13</f>
        <v>25.289999999999996</v>
      </c>
      <c r="J15" s="384">
        <f t="shared" si="1"/>
        <v>26.759999999999998</v>
      </c>
      <c r="K15" s="386">
        <f t="shared" si="1"/>
        <v>68.84</v>
      </c>
      <c r="L15" s="508">
        <f t="shared" si="1"/>
        <v>623.11</v>
      </c>
      <c r="M15" s="385">
        <f t="shared" si="1"/>
        <v>0.31000000000000005</v>
      </c>
      <c r="N15" s="384">
        <f t="shared" si="1"/>
        <v>0.32000000000000006</v>
      </c>
      <c r="O15" s="384">
        <f t="shared" si="1"/>
        <v>30.13</v>
      </c>
      <c r="P15" s="384">
        <f t="shared" si="1"/>
        <v>109.5</v>
      </c>
      <c r="Q15" s="388">
        <f t="shared" si="1"/>
        <v>0.08</v>
      </c>
      <c r="R15" s="385">
        <f t="shared" si="1"/>
        <v>83.410000000000011</v>
      </c>
      <c r="S15" s="384">
        <f t="shared" si="1"/>
        <v>471.26</v>
      </c>
      <c r="T15" s="384">
        <f t="shared" si="1"/>
        <v>128.81</v>
      </c>
      <c r="U15" s="384">
        <f t="shared" si="1"/>
        <v>24.85</v>
      </c>
      <c r="V15" s="384">
        <f t="shared" si="1"/>
        <v>1430.6499999999999</v>
      </c>
      <c r="W15" s="384">
        <f t="shared" si="1"/>
        <v>3.1599999999999996E-2</v>
      </c>
      <c r="X15" s="384">
        <f t="shared" si="1"/>
        <v>6.0000000000000001E-3</v>
      </c>
      <c r="Y15" s="386">
        <f t="shared" si="1"/>
        <v>0.121</v>
      </c>
    </row>
    <row r="16" spans="2:25" s="16" customFormat="1" ht="37.5" customHeight="1" x14ac:dyDescent="0.35">
      <c r="B16" s="605"/>
      <c r="C16" s="535" t="s">
        <v>70</v>
      </c>
      <c r="D16" s="144"/>
      <c r="E16" s="158"/>
      <c r="F16" s="610" t="s">
        <v>22</v>
      </c>
      <c r="G16" s="158"/>
      <c r="H16" s="144"/>
      <c r="I16" s="302"/>
      <c r="J16" s="66"/>
      <c r="K16" s="296"/>
      <c r="L16" s="507">
        <f>L14/23.5</f>
        <v>28.780425531914894</v>
      </c>
      <c r="M16" s="302"/>
      <c r="N16" s="66"/>
      <c r="O16" s="66"/>
      <c r="P16" s="66"/>
      <c r="Q16" s="471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605"/>
      <c r="C17" s="628" t="s">
        <v>71</v>
      </c>
      <c r="D17" s="146"/>
      <c r="E17" s="161"/>
      <c r="F17" s="612" t="s">
        <v>22</v>
      </c>
      <c r="G17" s="161"/>
      <c r="H17" s="146"/>
      <c r="I17" s="303"/>
      <c r="J17" s="297"/>
      <c r="K17" s="298"/>
      <c r="L17" s="505">
        <f>L15/23.5</f>
        <v>26.515319148936172</v>
      </c>
      <c r="M17" s="303"/>
      <c r="N17" s="297"/>
      <c r="O17" s="297"/>
      <c r="P17" s="297"/>
      <c r="Q17" s="472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45" t="s">
        <v>7</v>
      </c>
      <c r="C18" s="119"/>
      <c r="D18" s="467">
        <v>172</v>
      </c>
      <c r="E18" s="467" t="s">
        <v>20</v>
      </c>
      <c r="F18" s="138" t="s">
        <v>164</v>
      </c>
      <c r="G18" s="552">
        <v>60</v>
      </c>
      <c r="H18" s="148"/>
      <c r="I18" s="382">
        <v>1.86</v>
      </c>
      <c r="J18" s="330">
        <v>0.12</v>
      </c>
      <c r="K18" s="331">
        <v>4.26</v>
      </c>
      <c r="L18" s="251">
        <v>24.6</v>
      </c>
      <c r="M18" s="382">
        <v>0.06</v>
      </c>
      <c r="N18" s="330">
        <v>0.11</v>
      </c>
      <c r="O18" s="330">
        <v>6</v>
      </c>
      <c r="P18" s="330">
        <v>1.2</v>
      </c>
      <c r="Q18" s="331">
        <v>0</v>
      </c>
      <c r="R18" s="382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3">
        <v>0.02</v>
      </c>
    </row>
    <row r="19" spans="2:25" s="16" customFormat="1" ht="37.5" customHeight="1" x14ac:dyDescent="0.35">
      <c r="B19" s="618"/>
      <c r="C19" s="114"/>
      <c r="D19" s="467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162</v>
      </c>
      <c r="G20" s="562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62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62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97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1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97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1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25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9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26"/>
      <c r="E26" s="580"/>
      <c r="F26" s="137" t="s">
        <v>22</v>
      </c>
      <c r="G26" s="580"/>
      <c r="H26" s="282"/>
      <c r="I26" s="584"/>
      <c r="J26" s="586"/>
      <c r="K26" s="587"/>
      <c r="L26" s="351">
        <f>L25/23.5</f>
        <v>30.238297872340421</v>
      </c>
      <c r="M26" s="584"/>
      <c r="N26" s="585"/>
      <c r="O26" s="586"/>
      <c r="P26" s="586"/>
      <c r="Q26" s="587"/>
      <c r="R26" s="584"/>
      <c r="S26" s="586"/>
      <c r="T26" s="586"/>
      <c r="U26" s="586"/>
      <c r="V26" s="586"/>
      <c r="W26" s="586"/>
      <c r="X26" s="586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601" t="s">
        <v>62</v>
      </c>
      <c r="C28" s="616"/>
      <c r="D28" s="616"/>
      <c r="E28" s="11"/>
      <c r="F28" s="25"/>
      <c r="G28" s="26"/>
      <c r="H28" s="11"/>
      <c r="I28" s="9"/>
      <c r="J28" s="11"/>
      <c r="K28" s="11"/>
    </row>
    <row r="29" spans="2:25" ht="18" x14ac:dyDescent="0.35">
      <c r="B29" s="602" t="s">
        <v>63</v>
      </c>
      <c r="C29" s="617"/>
      <c r="D29" s="617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31" t="s">
        <v>0</v>
      </c>
      <c r="C4" s="931"/>
      <c r="D4" s="933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6" s="16" customFormat="1" ht="28.5" customHeight="1" thickBot="1" x14ac:dyDescent="0.4">
      <c r="B5" s="932"/>
      <c r="C5" s="936"/>
      <c r="D5" s="932"/>
      <c r="E5" s="932"/>
      <c r="F5" s="932"/>
      <c r="G5" s="932"/>
      <c r="H5" s="932"/>
      <c r="I5" s="442" t="s">
        <v>27</v>
      </c>
      <c r="J5" s="410" t="s">
        <v>28</v>
      </c>
      <c r="K5" s="555" t="s">
        <v>29</v>
      </c>
      <c r="L5" s="935"/>
      <c r="M5" s="431" t="s">
        <v>30</v>
      </c>
      <c r="N5" s="431" t="s">
        <v>108</v>
      </c>
      <c r="O5" s="431" t="s">
        <v>31</v>
      </c>
      <c r="P5" s="439" t="s">
        <v>109</v>
      </c>
      <c r="Q5" s="431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410" t="s">
        <v>114</v>
      </c>
    </row>
    <row r="6" spans="2:26" s="16" customFormat="1" ht="38.25" customHeight="1" x14ac:dyDescent="0.35">
      <c r="B6" s="604" t="s">
        <v>6</v>
      </c>
      <c r="C6" s="119"/>
      <c r="D6" s="344">
        <v>137</v>
      </c>
      <c r="E6" s="598" t="s">
        <v>20</v>
      </c>
      <c r="F6" s="795" t="s">
        <v>158</v>
      </c>
      <c r="G6" s="870">
        <v>100</v>
      </c>
      <c r="H6" s="134"/>
      <c r="I6" s="305">
        <v>0.8</v>
      </c>
      <c r="J6" s="49">
        <v>0.2</v>
      </c>
      <c r="K6" s="341">
        <v>7.5</v>
      </c>
      <c r="L6" s="871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18"/>
      <c r="C7" s="114"/>
      <c r="D7" s="467">
        <v>145</v>
      </c>
      <c r="E7" s="91" t="s">
        <v>90</v>
      </c>
      <c r="F7" s="138" t="s">
        <v>163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605"/>
      <c r="C8" s="114"/>
      <c r="D8" s="125">
        <v>113</v>
      </c>
      <c r="E8" s="111" t="s">
        <v>5</v>
      </c>
      <c r="F8" s="319" t="s">
        <v>11</v>
      </c>
      <c r="G8" s="562">
        <v>200</v>
      </c>
      <c r="H8" s="114"/>
      <c r="I8" s="17">
        <v>0.2</v>
      </c>
      <c r="J8" s="15">
        <v>0</v>
      </c>
      <c r="K8" s="18">
        <v>11</v>
      </c>
      <c r="L8" s="440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605"/>
      <c r="C9" s="114"/>
      <c r="D9" s="127">
        <v>121</v>
      </c>
      <c r="E9" s="111" t="s">
        <v>14</v>
      </c>
      <c r="F9" s="319" t="s">
        <v>48</v>
      </c>
      <c r="G9" s="562">
        <v>30</v>
      </c>
      <c r="H9" s="114"/>
      <c r="I9" s="17">
        <v>2.16</v>
      </c>
      <c r="J9" s="15">
        <v>0.81</v>
      </c>
      <c r="K9" s="18">
        <v>14.73</v>
      </c>
      <c r="L9" s="440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605"/>
      <c r="C10" s="114"/>
      <c r="D10" s="125">
        <v>120</v>
      </c>
      <c r="E10" s="111" t="s">
        <v>15</v>
      </c>
      <c r="F10" s="597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1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605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27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606"/>
      <c r="C12" s="540"/>
      <c r="D12" s="629"/>
      <c r="E12" s="308"/>
      <c r="F12" s="392" t="s">
        <v>22</v>
      </c>
      <c r="G12" s="308"/>
      <c r="H12" s="306"/>
      <c r="I12" s="620"/>
      <c r="J12" s="621"/>
      <c r="K12" s="622"/>
      <c r="L12" s="542">
        <f>L11/23.5</f>
        <v>22.68</v>
      </c>
      <c r="M12" s="623"/>
      <c r="N12" s="621"/>
      <c r="O12" s="621"/>
      <c r="P12" s="621"/>
      <c r="Q12" s="624"/>
      <c r="R12" s="620"/>
      <c r="S12" s="621"/>
      <c r="T12" s="621"/>
      <c r="U12" s="621"/>
      <c r="V12" s="621"/>
      <c r="W12" s="621"/>
      <c r="X12" s="621"/>
      <c r="Y12" s="407"/>
    </row>
    <row r="13" spans="2:26" s="16" customFormat="1" ht="38.25" customHeight="1" x14ac:dyDescent="0.35">
      <c r="B13" s="645" t="s">
        <v>7</v>
      </c>
      <c r="C13" s="119"/>
      <c r="D13" s="263">
        <v>24</v>
      </c>
      <c r="E13" s="853" t="s">
        <v>8</v>
      </c>
      <c r="F13" s="594" t="s">
        <v>106</v>
      </c>
      <c r="G13" s="443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18"/>
      <c r="C14" s="114"/>
      <c r="D14" s="467">
        <v>138</v>
      </c>
      <c r="E14" s="148" t="s">
        <v>9</v>
      </c>
      <c r="F14" s="138" t="s">
        <v>64</v>
      </c>
      <c r="G14" s="558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607"/>
      <c r="C15" s="535" t="s">
        <v>70</v>
      </c>
      <c r="D15" s="144">
        <v>152</v>
      </c>
      <c r="E15" s="449" t="s">
        <v>84</v>
      </c>
      <c r="F15" s="596" t="s">
        <v>161</v>
      </c>
      <c r="G15" s="798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607"/>
      <c r="C16" s="536" t="s">
        <v>71</v>
      </c>
      <c r="D16" s="145">
        <v>89</v>
      </c>
      <c r="E16" s="162" t="s">
        <v>10</v>
      </c>
      <c r="F16" s="468" t="s">
        <v>87</v>
      </c>
      <c r="G16" s="477">
        <v>90</v>
      </c>
      <c r="H16" s="145"/>
      <c r="I16" s="364">
        <v>18.13</v>
      </c>
      <c r="J16" s="74">
        <v>17.05</v>
      </c>
      <c r="K16" s="365">
        <v>3.69</v>
      </c>
      <c r="L16" s="762">
        <v>240.96</v>
      </c>
      <c r="M16" s="364">
        <v>0.06</v>
      </c>
      <c r="N16" s="74">
        <v>0.13</v>
      </c>
      <c r="O16" s="74">
        <v>1.06</v>
      </c>
      <c r="P16" s="74">
        <v>0</v>
      </c>
      <c r="Q16" s="395">
        <v>0</v>
      </c>
      <c r="R16" s="364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5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67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123</v>
      </c>
      <c r="G18" s="558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58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35" t="s">
        <v>70</v>
      </c>
      <c r="D21" s="144"/>
      <c r="E21" s="449"/>
      <c r="F21" s="369" t="s">
        <v>21</v>
      </c>
      <c r="G21" s="422">
        <f>G13+G14+G15+G17+G18+G19+G20</f>
        <v>830</v>
      </c>
      <c r="H21" s="449">
        <f t="shared" ref="H21:Y21" si="1">H13+H14+H15+H17+H18+H19+H20</f>
        <v>0</v>
      </c>
      <c r="I21" s="449">
        <f t="shared" si="1"/>
        <v>34.589999999999996</v>
      </c>
      <c r="J21" s="22">
        <f t="shared" si="1"/>
        <v>26.84</v>
      </c>
      <c r="K21" s="52">
        <f t="shared" si="1"/>
        <v>109.16</v>
      </c>
      <c r="L21" s="763">
        <f t="shared" si="1"/>
        <v>819.54000000000008</v>
      </c>
      <c r="M21" s="449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9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2">
        <f t="shared" si="1"/>
        <v>0.14500000000000002</v>
      </c>
    </row>
    <row r="22" spans="2:25" s="16" customFormat="1" ht="38.25" customHeight="1" x14ac:dyDescent="0.35">
      <c r="B22" s="95"/>
      <c r="C22" s="536" t="s">
        <v>71</v>
      </c>
      <c r="D22" s="469"/>
      <c r="E22" s="592"/>
      <c r="F22" s="373" t="s">
        <v>21</v>
      </c>
      <c r="G22" s="627">
        <f>G13+G14+G16+G17+G18+G19+G20</f>
        <v>830</v>
      </c>
      <c r="H22" s="592"/>
      <c r="I22" s="592">
        <f t="shared" ref="I22:Y22" si="2">I13+I14+I16+I17+I18+I19+I20</f>
        <v>35.47</v>
      </c>
      <c r="J22" s="769">
        <f t="shared" si="2"/>
        <v>28.91</v>
      </c>
      <c r="K22" s="63">
        <f t="shared" si="2"/>
        <v>104.97999999999999</v>
      </c>
      <c r="L22" s="770">
        <f t="shared" si="2"/>
        <v>824.71999999999991</v>
      </c>
      <c r="M22" s="592">
        <f t="shared" si="2"/>
        <v>0.42000000000000004</v>
      </c>
      <c r="N22" s="769">
        <f t="shared" si="2"/>
        <v>0.34</v>
      </c>
      <c r="O22" s="769">
        <f t="shared" si="2"/>
        <v>35.339999999999996</v>
      </c>
      <c r="P22" s="769">
        <f t="shared" si="2"/>
        <v>100.5</v>
      </c>
      <c r="Q22" s="63">
        <f t="shared" si="2"/>
        <v>0</v>
      </c>
      <c r="R22" s="592">
        <f t="shared" si="2"/>
        <v>118.22</v>
      </c>
      <c r="S22" s="769">
        <f t="shared" si="2"/>
        <v>564.97</v>
      </c>
      <c r="T22" s="769">
        <f t="shared" si="2"/>
        <v>259.15000000000003</v>
      </c>
      <c r="U22" s="769">
        <f t="shared" si="2"/>
        <v>15.780000000000001</v>
      </c>
      <c r="V22" s="769">
        <f t="shared" si="2"/>
        <v>1361.6999999999998</v>
      </c>
      <c r="W22" s="769">
        <f t="shared" si="2"/>
        <v>1.9599999999999999E-2</v>
      </c>
      <c r="X22" s="769">
        <f t="shared" si="2"/>
        <v>8.8500000000000002E-3</v>
      </c>
      <c r="Y22" s="627">
        <f t="shared" si="2"/>
        <v>0.125</v>
      </c>
    </row>
    <row r="23" spans="2:25" s="16" customFormat="1" ht="38.25" customHeight="1" x14ac:dyDescent="0.35">
      <c r="B23" s="95"/>
      <c r="C23" s="535" t="s">
        <v>70</v>
      </c>
      <c r="D23" s="423"/>
      <c r="E23" s="428"/>
      <c r="F23" s="369" t="s">
        <v>22</v>
      </c>
      <c r="G23" s="689"/>
      <c r="H23" s="428"/>
      <c r="I23" s="764"/>
      <c r="J23" s="765"/>
      <c r="K23" s="766"/>
      <c r="L23" s="767">
        <f>L21/23.5</f>
        <v>34.874042553191494</v>
      </c>
      <c r="M23" s="764"/>
      <c r="N23" s="765"/>
      <c r="O23" s="765"/>
      <c r="P23" s="765"/>
      <c r="Q23" s="768"/>
      <c r="R23" s="764"/>
      <c r="S23" s="765"/>
      <c r="T23" s="765"/>
      <c r="U23" s="765"/>
      <c r="V23" s="765"/>
      <c r="W23" s="765"/>
      <c r="X23" s="765"/>
      <c r="Y23" s="766"/>
    </row>
    <row r="24" spans="2:25" s="16" customFormat="1" ht="38.25" customHeight="1" thickBot="1" x14ac:dyDescent="0.4">
      <c r="B24" s="223"/>
      <c r="C24" s="536" t="s">
        <v>71</v>
      </c>
      <c r="D24" s="146"/>
      <c r="E24" s="498"/>
      <c r="F24" s="374" t="s">
        <v>22</v>
      </c>
      <c r="G24" s="840"/>
      <c r="H24" s="498"/>
      <c r="I24" s="375"/>
      <c r="J24" s="376"/>
      <c r="K24" s="377"/>
      <c r="L24" s="771">
        <f>L22/23.5</f>
        <v>35.094468085106378</v>
      </c>
      <c r="M24" s="375"/>
      <c r="N24" s="376"/>
      <c r="O24" s="376"/>
      <c r="P24" s="376"/>
      <c r="Q24" s="405"/>
      <c r="R24" s="375"/>
      <c r="S24" s="376"/>
      <c r="T24" s="376"/>
      <c r="U24" s="376"/>
      <c r="V24" s="376"/>
      <c r="W24" s="376"/>
      <c r="X24" s="376"/>
      <c r="Y24" s="377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601" t="s">
        <v>62</v>
      </c>
      <c r="D27" s="601"/>
      <c r="E27" s="616"/>
      <c r="F27" s="616"/>
      <c r="G27" s="26"/>
      <c r="H27" s="11"/>
      <c r="I27" s="11"/>
      <c r="J27" s="11"/>
      <c r="K27" s="11"/>
    </row>
    <row r="28" spans="2:25" ht="15.5" x14ac:dyDescent="0.35">
      <c r="C28" s="602" t="s">
        <v>63</v>
      </c>
      <c r="D28" s="602"/>
      <c r="E28" s="617"/>
      <c r="F28" s="617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3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40"/>
      <c r="K4" s="941"/>
      <c r="L4" s="934" t="s">
        <v>155</v>
      </c>
      <c r="M4" s="928" t="s">
        <v>24</v>
      </c>
      <c r="N4" s="929"/>
      <c r="O4" s="942"/>
      <c r="P4" s="942"/>
      <c r="Q4" s="943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48.75" customHeight="1" thickBot="1" x14ac:dyDescent="0.4">
      <c r="B5" s="932"/>
      <c r="C5" s="932"/>
      <c r="D5" s="936"/>
      <c r="E5" s="936"/>
      <c r="F5" s="936"/>
      <c r="G5" s="936"/>
      <c r="H5" s="936"/>
      <c r="I5" s="421" t="s">
        <v>27</v>
      </c>
      <c r="J5" s="824" t="s">
        <v>28</v>
      </c>
      <c r="K5" s="421" t="s">
        <v>29</v>
      </c>
      <c r="L5" s="944"/>
      <c r="M5" s="431" t="s">
        <v>30</v>
      </c>
      <c r="N5" s="69" t="s">
        <v>108</v>
      </c>
      <c r="O5" s="69" t="s">
        <v>31</v>
      </c>
      <c r="P5" s="832" t="s">
        <v>109</v>
      </c>
      <c r="Q5" s="833" t="s">
        <v>110</v>
      </c>
      <c r="R5" s="431" t="s">
        <v>32</v>
      </c>
      <c r="S5" s="69" t="s">
        <v>33</v>
      </c>
      <c r="T5" s="69" t="s">
        <v>34</v>
      </c>
      <c r="U5" s="69" t="s">
        <v>35</v>
      </c>
      <c r="V5" s="69" t="s">
        <v>111</v>
      </c>
      <c r="W5" s="69" t="s">
        <v>112</v>
      </c>
      <c r="X5" s="69" t="s">
        <v>113</v>
      </c>
      <c r="Y5" s="834" t="s">
        <v>114</v>
      </c>
    </row>
    <row r="6" spans="2:25" s="16" customFormat="1" ht="38.25" customHeight="1" x14ac:dyDescent="0.35">
      <c r="B6" s="877" t="s">
        <v>6</v>
      </c>
      <c r="C6" s="897"/>
      <c r="D6" s="134" t="s">
        <v>137</v>
      </c>
      <c r="E6" s="134" t="s">
        <v>18</v>
      </c>
      <c r="F6" s="900" t="s">
        <v>138</v>
      </c>
      <c r="G6" s="134">
        <v>250</v>
      </c>
      <c r="H6" s="598"/>
      <c r="I6" s="304">
        <v>0</v>
      </c>
      <c r="J6" s="49">
        <v>0</v>
      </c>
      <c r="K6" s="50">
        <v>37.5</v>
      </c>
      <c r="L6" s="389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28"/>
      <c r="D7" s="115">
        <v>78</v>
      </c>
      <c r="E7" s="828" t="s">
        <v>10</v>
      </c>
      <c r="F7" s="901" t="s">
        <v>95</v>
      </c>
      <c r="G7" s="366">
        <v>90</v>
      </c>
      <c r="H7" s="148"/>
      <c r="I7" s="208">
        <v>14.85</v>
      </c>
      <c r="J7" s="15">
        <v>13.32</v>
      </c>
      <c r="K7" s="18">
        <v>5.94</v>
      </c>
      <c r="L7" s="440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95"/>
      <c r="D8" s="116">
        <v>65</v>
      </c>
      <c r="E8" s="829" t="s">
        <v>61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95"/>
      <c r="D9" s="115">
        <v>160</v>
      </c>
      <c r="E9" s="829" t="s">
        <v>60</v>
      </c>
      <c r="F9" s="511" t="s">
        <v>100</v>
      </c>
      <c r="G9" s="830">
        <v>200</v>
      </c>
      <c r="H9" s="147"/>
      <c r="I9" s="208">
        <v>0.4</v>
      </c>
      <c r="J9" s="15">
        <v>0.6</v>
      </c>
      <c r="K9" s="18">
        <v>17.8</v>
      </c>
      <c r="L9" s="440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95"/>
      <c r="D10" s="117">
        <v>119</v>
      </c>
      <c r="E10" s="695" t="s">
        <v>14</v>
      </c>
      <c r="F10" s="128" t="s">
        <v>52</v>
      </c>
      <c r="G10" s="831">
        <v>20</v>
      </c>
      <c r="H10" s="149"/>
      <c r="I10" s="208">
        <v>1.4</v>
      </c>
      <c r="J10" s="15">
        <v>0.14000000000000001</v>
      </c>
      <c r="K10" s="18">
        <v>8.8000000000000007</v>
      </c>
      <c r="L10" s="440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95"/>
      <c r="D11" s="114">
        <v>120</v>
      </c>
      <c r="E11" s="695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1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98"/>
      <c r="D12" s="115"/>
      <c r="E12" s="828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27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99"/>
      <c r="D13" s="118"/>
      <c r="E13" s="896"/>
      <c r="F13" s="269" t="s">
        <v>22</v>
      </c>
      <c r="G13" s="172"/>
      <c r="H13" s="172"/>
      <c r="I13" s="211"/>
      <c r="J13" s="132"/>
      <c r="K13" s="196"/>
      <c r="L13" s="528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86">
        <v>137</v>
      </c>
      <c r="E14" s="872" t="s">
        <v>20</v>
      </c>
      <c r="F14" s="873" t="s">
        <v>158</v>
      </c>
      <c r="G14" s="874">
        <v>100</v>
      </c>
      <c r="H14" s="868"/>
      <c r="I14" s="875">
        <v>0.8</v>
      </c>
      <c r="J14" s="330">
        <v>0.2</v>
      </c>
      <c r="K14" s="331">
        <v>7.5</v>
      </c>
      <c r="L14" s="418">
        <v>38</v>
      </c>
      <c r="M14" s="382">
        <v>0.06</v>
      </c>
      <c r="N14" s="875">
        <v>0.03</v>
      </c>
      <c r="O14" s="330">
        <v>38</v>
      </c>
      <c r="P14" s="330">
        <v>10</v>
      </c>
      <c r="Q14" s="383">
        <v>0</v>
      </c>
      <c r="R14" s="382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3">
        <v>0.15</v>
      </c>
    </row>
    <row r="15" spans="2:25" s="16" customFormat="1" ht="39" customHeight="1" x14ac:dyDescent="0.35">
      <c r="B15" s="93"/>
      <c r="C15" s="128"/>
      <c r="D15" s="467">
        <v>32</v>
      </c>
      <c r="E15" s="91" t="s">
        <v>9</v>
      </c>
      <c r="F15" s="138" t="s">
        <v>50</v>
      </c>
      <c r="G15" s="552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76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67">
        <v>182</v>
      </c>
      <c r="E16" s="181" t="s">
        <v>10</v>
      </c>
      <c r="F16" s="321" t="s">
        <v>165</v>
      </c>
      <c r="G16" s="806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67">
        <v>53</v>
      </c>
      <c r="E17" s="224" t="s">
        <v>61</v>
      </c>
      <c r="F17" s="283" t="s">
        <v>57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25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26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70">
        <v>216</v>
      </c>
      <c r="E27" s="111" t="s">
        <v>18</v>
      </c>
      <c r="F27" s="319" t="s">
        <v>121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31" t="s">
        <v>0</v>
      </c>
      <c r="C4" s="931"/>
      <c r="D4" s="934" t="s">
        <v>154</v>
      </c>
      <c r="E4" s="945" t="s">
        <v>38</v>
      </c>
      <c r="F4" s="934" t="s">
        <v>37</v>
      </c>
      <c r="G4" s="934" t="s">
        <v>26</v>
      </c>
      <c r="H4" s="934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26"/>
      <c r="Q4" s="927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48" s="16" customFormat="1" ht="28.5" customHeight="1" thickBot="1" x14ac:dyDescent="0.4">
      <c r="B5" s="932"/>
      <c r="C5" s="936"/>
      <c r="D5" s="935"/>
      <c r="E5" s="935"/>
      <c r="F5" s="935"/>
      <c r="G5" s="935"/>
      <c r="H5" s="935"/>
      <c r="I5" s="109" t="s">
        <v>27</v>
      </c>
      <c r="J5" s="410" t="s">
        <v>28</v>
      </c>
      <c r="K5" s="543" t="s">
        <v>29</v>
      </c>
      <c r="L5" s="935"/>
      <c r="M5" s="316" t="s">
        <v>30</v>
      </c>
      <c r="N5" s="316" t="s">
        <v>108</v>
      </c>
      <c r="O5" s="316" t="s">
        <v>31</v>
      </c>
      <c r="P5" s="409" t="s">
        <v>109</v>
      </c>
      <c r="Q5" s="316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48" s="16" customFormat="1" ht="19.5" customHeight="1" x14ac:dyDescent="0.35">
      <c r="B6" s="605" t="s">
        <v>6</v>
      </c>
      <c r="C6" s="119"/>
      <c r="D6" s="443">
        <v>24</v>
      </c>
      <c r="E6" s="119" t="s">
        <v>8</v>
      </c>
      <c r="F6" s="368" t="s">
        <v>106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605"/>
      <c r="C7" s="114"/>
      <c r="D7" s="467">
        <v>67</v>
      </c>
      <c r="E7" s="115" t="s">
        <v>59</v>
      </c>
      <c r="F7" s="112" t="s">
        <v>150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605"/>
      <c r="C8" s="114"/>
      <c r="D8" s="467">
        <v>116</v>
      </c>
      <c r="E8" s="91" t="s">
        <v>60</v>
      </c>
      <c r="F8" s="112" t="s">
        <v>89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605"/>
      <c r="C9" s="114"/>
      <c r="D9" s="127">
        <v>121</v>
      </c>
      <c r="E9" s="111" t="s">
        <v>14</v>
      </c>
      <c r="F9" s="319" t="s">
        <v>48</v>
      </c>
      <c r="G9" s="562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605"/>
      <c r="C10" s="114"/>
      <c r="D10" s="126">
        <v>120</v>
      </c>
      <c r="E10" s="111" t="s">
        <v>15</v>
      </c>
      <c r="F10" s="597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605"/>
      <c r="C11" s="114"/>
      <c r="D11" s="632"/>
      <c r="E11" s="90"/>
      <c r="F11" s="136" t="s">
        <v>21</v>
      </c>
      <c r="G11" s="638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82">
        <f t="shared" si="0"/>
        <v>56.42</v>
      </c>
      <c r="L11" s="513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82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83">
        <f t="shared" si="0"/>
        <v>6.7000000000000004E-2</v>
      </c>
    </row>
    <row r="12" spans="2:48" s="34" customFormat="1" ht="24" customHeight="1" thickBot="1" x14ac:dyDescent="0.4">
      <c r="B12" s="606"/>
      <c r="C12" s="306"/>
      <c r="D12" s="635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604" t="s">
        <v>7</v>
      </c>
      <c r="C13" s="878"/>
      <c r="D13" s="246">
        <v>9</v>
      </c>
      <c r="E13" s="247" t="s">
        <v>20</v>
      </c>
      <c r="F13" s="557" t="s">
        <v>88</v>
      </c>
      <c r="G13" s="705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605"/>
      <c r="C14" s="149"/>
      <c r="D14" s="116">
        <v>236</v>
      </c>
      <c r="E14" s="126" t="s">
        <v>9</v>
      </c>
      <c r="F14" s="339" t="s">
        <v>192</v>
      </c>
      <c r="G14" s="560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608"/>
      <c r="C15" s="636"/>
      <c r="D15" s="116">
        <v>126</v>
      </c>
      <c r="E15" s="90" t="s">
        <v>10</v>
      </c>
      <c r="F15" s="339" t="s">
        <v>144</v>
      </c>
      <c r="G15" s="560">
        <v>90</v>
      </c>
      <c r="H15" s="90"/>
      <c r="I15" s="209" t="s">
        <v>151</v>
      </c>
      <c r="J15" s="13" t="s">
        <v>152</v>
      </c>
      <c r="K15" s="541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608"/>
      <c r="C16" s="636"/>
      <c r="D16" s="116">
        <v>210</v>
      </c>
      <c r="E16" s="126" t="s">
        <v>61</v>
      </c>
      <c r="F16" s="113" t="s">
        <v>66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608"/>
      <c r="C17" s="636"/>
      <c r="D17" s="116">
        <v>101</v>
      </c>
      <c r="E17" s="126" t="s">
        <v>18</v>
      </c>
      <c r="F17" s="339" t="s">
        <v>65</v>
      </c>
      <c r="G17" s="560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607"/>
      <c r="C18" s="637"/>
      <c r="D18" s="187">
        <v>119</v>
      </c>
      <c r="E18" s="467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607"/>
      <c r="C19" s="637"/>
      <c r="D19" s="115">
        <v>120</v>
      </c>
      <c r="E19" s="467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1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608"/>
      <c r="C20" s="636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34"/>
      <c r="F21" s="137" t="s">
        <v>22</v>
      </c>
      <c r="G21" s="282"/>
      <c r="H21" s="580"/>
      <c r="I21" s="584"/>
      <c r="J21" s="586"/>
      <c r="K21" s="587"/>
      <c r="L21" s="281">
        <f>L20/23.5</f>
        <v>35.936170212765958</v>
      </c>
      <c r="M21" s="584"/>
      <c r="N21" s="585"/>
      <c r="O21" s="586"/>
      <c r="P21" s="586"/>
      <c r="Q21" s="587"/>
      <c r="R21" s="585"/>
      <c r="S21" s="586"/>
      <c r="T21" s="639"/>
      <c r="U21" s="586"/>
      <c r="V21" s="586"/>
      <c r="W21" s="586"/>
      <c r="X21" s="639"/>
      <c r="Y21" s="640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574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37" t="s">
        <v>24</v>
      </c>
      <c r="N4" s="940"/>
      <c r="O4" s="940"/>
      <c r="P4" s="940"/>
      <c r="Q4" s="941"/>
      <c r="R4" s="937" t="s">
        <v>25</v>
      </c>
      <c r="S4" s="940"/>
      <c r="T4" s="940"/>
      <c r="U4" s="940"/>
      <c r="V4" s="940"/>
      <c r="W4" s="940"/>
      <c r="X4" s="940"/>
      <c r="Y4" s="941"/>
    </row>
    <row r="5" spans="2:25" s="16" customFormat="1" ht="47" thickBot="1" x14ac:dyDescent="0.4">
      <c r="B5" s="932"/>
      <c r="C5" s="932"/>
      <c r="D5" s="935"/>
      <c r="E5" s="932"/>
      <c r="F5" s="932"/>
      <c r="G5" s="932"/>
      <c r="H5" s="932"/>
      <c r="I5" s="442" t="s">
        <v>27</v>
      </c>
      <c r="J5" s="410" t="s">
        <v>28</v>
      </c>
      <c r="K5" s="555" t="s">
        <v>29</v>
      </c>
      <c r="L5" s="935"/>
      <c r="M5" s="431" t="s">
        <v>30</v>
      </c>
      <c r="N5" s="431" t="s">
        <v>108</v>
      </c>
      <c r="O5" s="431" t="s">
        <v>31</v>
      </c>
      <c r="P5" s="439" t="s">
        <v>109</v>
      </c>
      <c r="Q5" s="431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551" t="s">
        <v>114</v>
      </c>
    </row>
    <row r="6" spans="2:25" s="16" customFormat="1" ht="19.5" customHeight="1" x14ac:dyDescent="0.35">
      <c r="B6" s="604" t="s">
        <v>6</v>
      </c>
      <c r="C6" s="235"/>
      <c r="D6" s="344">
        <v>1</v>
      </c>
      <c r="E6" s="593" t="s">
        <v>20</v>
      </c>
      <c r="F6" s="332" t="s">
        <v>12</v>
      </c>
      <c r="G6" s="134">
        <v>15</v>
      </c>
      <c r="H6" s="598"/>
      <c r="I6" s="304">
        <v>3.48</v>
      </c>
      <c r="J6" s="49">
        <v>4.43</v>
      </c>
      <c r="K6" s="50">
        <v>0</v>
      </c>
      <c r="L6" s="389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605"/>
      <c r="C7" s="128"/>
      <c r="D7" s="467">
        <v>123</v>
      </c>
      <c r="E7" s="148" t="s">
        <v>59</v>
      </c>
      <c r="F7" s="138" t="s">
        <v>116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0">
        <v>234.72</v>
      </c>
      <c r="M7" s="279">
        <v>0.08</v>
      </c>
      <c r="N7" s="27">
        <v>0.23</v>
      </c>
      <c r="O7" s="27">
        <v>0.88</v>
      </c>
      <c r="P7" s="27">
        <v>40</v>
      </c>
      <c r="Q7" s="491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18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18"/>
      <c r="C9" s="179"/>
      <c r="D9" s="125" t="s">
        <v>137</v>
      </c>
      <c r="E9" s="111" t="s">
        <v>18</v>
      </c>
      <c r="F9" s="319" t="s">
        <v>153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18"/>
      <c r="C10" s="179"/>
      <c r="D10" s="470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7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18"/>
      <c r="C11" s="179"/>
      <c r="D11" s="467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7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18"/>
      <c r="C12" s="179"/>
      <c r="D12" s="467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18"/>
      <c r="C13" s="245"/>
      <c r="D13" s="467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79"/>
      <c r="O13" s="879"/>
      <c r="P13" s="879"/>
      <c r="Q13" s="880"/>
      <c r="R13" s="881"/>
      <c r="S13" s="879"/>
      <c r="T13" s="882"/>
      <c r="U13" s="879"/>
      <c r="V13" s="879"/>
      <c r="W13" s="879"/>
      <c r="X13" s="879"/>
      <c r="Y13" s="883"/>
    </row>
    <row r="14" spans="2:25" s="16" customFormat="1" ht="33.75" customHeight="1" x14ac:dyDescent="0.35">
      <c r="B14" s="604" t="s">
        <v>7</v>
      </c>
      <c r="C14" s="235"/>
      <c r="D14" s="344">
        <v>137</v>
      </c>
      <c r="E14" s="598" t="s">
        <v>20</v>
      </c>
      <c r="F14" s="795" t="s">
        <v>158</v>
      </c>
      <c r="G14" s="870">
        <v>100</v>
      </c>
      <c r="H14" s="134"/>
      <c r="I14" s="305">
        <v>0.8</v>
      </c>
      <c r="J14" s="49">
        <v>0.2</v>
      </c>
      <c r="K14" s="341">
        <v>7.5</v>
      </c>
      <c r="L14" s="871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605"/>
      <c r="C15" s="128"/>
      <c r="D15" s="115">
        <v>237</v>
      </c>
      <c r="E15" s="91" t="s">
        <v>9</v>
      </c>
      <c r="F15" s="138" t="s">
        <v>105</v>
      </c>
      <c r="G15" s="366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608"/>
      <c r="C16" s="200"/>
      <c r="D16" s="467">
        <v>89</v>
      </c>
      <c r="E16" s="115" t="s">
        <v>10</v>
      </c>
      <c r="F16" s="153" t="s">
        <v>87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67">
        <v>209</v>
      </c>
      <c r="E17" s="91" t="s">
        <v>61</v>
      </c>
      <c r="F17" s="112" t="s">
        <v>166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84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70">
        <v>216</v>
      </c>
      <c r="E18" s="91" t="s">
        <v>18</v>
      </c>
      <c r="F18" s="138" t="s">
        <v>121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79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79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25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3">
        <f t="shared" ref="M21:Y21" si="2">SUM(M13:M20)</f>
        <v>0.27</v>
      </c>
      <c r="N21" s="413">
        <f t="shared" si="2"/>
        <v>0.28400000000000003</v>
      </c>
      <c r="O21" s="414">
        <f t="shared" si="2"/>
        <v>53.62</v>
      </c>
      <c r="P21" s="414">
        <f t="shared" si="2"/>
        <v>134.4</v>
      </c>
      <c r="Q21" s="415">
        <f t="shared" si="2"/>
        <v>0.09</v>
      </c>
      <c r="R21" s="413">
        <f t="shared" si="2"/>
        <v>116.69</v>
      </c>
      <c r="S21" s="414">
        <f t="shared" si="2"/>
        <v>447.79999999999995</v>
      </c>
      <c r="T21" s="414">
        <f t="shared" si="2"/>
        <v>148.24</v>
      </c>
      <c r="U21" s="414">
        <f t="shared" si="2"/>
        <v>5.77</v>
      </c>
      <c r="V21" s="414">
        <f t="shared" si="2"/>
        <v>1012.98</v>
      </c>
      <c r="W21" s="414">
        <f t="shared" si="2"/>
        <v>6.0300000000000006E-2</v>
      </c>
      <c r="X21" s="414">
        <f t="shared" si="2"/>
        <v>5.6500000000000005E-3</v>
      </c>
      <c r="Y21" s="473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26"/>
      <c r="E22" s="282"/>
      <c r="F22" s="156" t="s">
        <v>22</v>
      </c>
      <c r="G22" s="282"/>
      <c r="H22" s="580"/>
      <c r="I22" s="584"/>
      <c r="J22" s="586"/>
      <c r="K22" s="587"/>
      <c r="L22" s="281">
        <f>L21/23.5</f>
        <v>30.979574468085104</v>
      </c>
      <c r="M22" s="584"/>
      <c r="N22" s="585"/>
      <c r="O22" s="586"/>
      <c r="P22" s="586"/>
      <c r="Q22" s="641"/>
      <c r="R22" s="584"/>
      <c r="S22" s="586"/>
      <c r="T22" s="586"/>
      <c r="U22" s="586"/>
      <c r="V22" s="586"/>
      <c r="W22" s="586"/>
      <c r="X22" s="586"/>
      <c r="Y22" s="587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73" t="s">
        <v>1</v>
      </c>
      <c r="C2" s="643"/>
      <c r="D2" s="574"/>
      <c r="E2" s="573" t="s">
        <v>3</v>
      </c>
      <c r="F2" s="573"/>
      <c r="G2" s="575" t="s">
        <v>2</v>
      </c>
      <c r="H2" s="574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46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47" t="s">
        <v>23</v>
      </c>
      <c r="J4" s="948"/>
      <c r="K4" s="949"/>
      <c r="L4" s="934" t="s">
        <v>155</v>
      </c>
      <c r="M4" s="924" t="s">
        <v>24</v>
      </c>
      <c r="N4" s="925"/>
      <c r="O4" s="926"/>
      <c r="P4" s="926"/>
      <c r="Q4" s="926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28.5" customHeight="1" thickBot="1" x14ac:dyDescent="0.4">
      <c r="B5" s="932"/>
      <c r="C5" s="936"/>
      <c r="D5" s="935"/>
      <c r="E5" s="932"/>
      <c r="F5" s="932"/>
      <c r="G5" s="932"/>
      <c r="H5" s="932"/>
      <c r="I5" s="421" t="s">
        <v>27</v>
      </c>
      <c r="J5" s="410" t="s">
        <v>28</v>
      </c>
      <c r="K5" s="421" t="s">
        <v>29</v>
      </c>
      <c r="L5" s="935"/>
      <c r="M5" s="431" t="s">
        <v>30</v>
      </c>
      <c r="N5" s="431" t="s">
        <v>108</v>
      </c>
      <c r="O5" s="431" t="s">
        <v>31</v>
      </c>
      <c r="P5" s="439" t="s">
        <v>109</v>
      </c>
      <c r="Q5" s="547" t="s">
        <v>110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111</v>
      </c>
      <c r="W5" s="316" t="s">
        <v>112</v>
      </c>
      <c r="X5" s="316" t="s">
        <v>113</v>
      </c>
      <c r="Y5" s="410" t="s">
        <v>114</v>
      </c>
    </row>
    <row r="6" spans="2:25" s="16" customFormat="1" ht="26.5" customHeight="1" x14ac:dyDescent="0.35">
      <c r="B6" s="604" t="s">
        <v>6</v>
      </c>
      <c r="C6" s="885"/>
      <c r="D6" s="344">
        <v>24</v>
      </c>
      <c r="E6" s="263" t="s">
        <v>20</v>
      </c>
      <c r="F6" s="594" t="s">
        <v>104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18"/>
      <c r="C7" s="105"/>
      <c r="D7" s="467">
        <v>270</v>
      </c>
      <c r="E7" s="467" t="s">
        <v>10</v>
      </c>
      <c r="F7" s="321" t="s">
        <v>140</v>
      </c>
      <c r="G7" s="552">
        <v>90</v>
      </c>
      <c r="H7" s="148"/>
      <c r="I7" s="334">
        <v>24.03</v>
      </c>
      <c r="J7" s="83">
        <v>19.829999999999998</v>
      </c>
      <c r="K7" s="88">
        <v>1.61</v>
      </c>
      <c r="L7" s="390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18"/>
      <c r="C8" s="105"/>
      <c r="D8" s="91">
        <v>227</v>
      </c>
      <c r="E8" s="148" t="s">
        <v>61</v>
      </c>
      <c r="F8" s="595" t="s">
        <v>107</v>
      </c>
      <c r="G8" s="552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18"/>
      <c r="C9" s="105"/>
      <c r="D9" s="467">
        <v>95</v>
      </c>
      <c r="E9" s="90" t="s">
        <v>18</v>
      </c>
      <c r="F9" s="339" t="s">
        <v>129</v>
      </c>
      <c r="G9" s="564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18"/>
      <c r="C10" s="105"/>
      <c r="D10" s="470">
        <v>119</v>
      </c>
      <c r="E10" s="114" t="s">
        <v>14</v>
      </c>
      <c r="F10" s="597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18"/>
      <c r="C11" s="105"/>
      <c r="D11" s="467">
        <v>120</v>
      </c>
      <c r="E11" s="111" t="s">
        <v>15</v>
      </c>
      <c r="F11" s="597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18"/>
      <c r="C12" s="105"/>
      <c r="D12" s="467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9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42"/>
      <c r="C13" s="106"/>
      <c r="D13" s="230"/>
      <c r="E13" s="182"/>
      <c r="F13" s="392" t="s">
        <v>22</v>
      </c>
      <c r="G13" s="118"/>
      <c r="H13" s="182"/>
      <c r="I13" s="226"/>
      <c r="J13" s="227"/>
      <c r="K13" s="407"/>
      <c r="L13" s="284">
        <f>L12/23.5</f>
        <v>27.577872340425532</v>
      </c>
      <c r="M13" s="226"/>
      <c r="N13" s="227"/>
      <c r="O13" s="227"/>
      <c r="P13" s="227"/>
      <c r="Q13" s="407"/>
      <c r="R13" s="412"/>
      <c r="S13" s="227"/>
      <c r="T13" s="227"/>
      <c r="U13" s="227"/>
      <c r="V13" s="227"/>
      <c r="W13" s="227"/>
      <c r="X13" s="227"/>
      <c r="Y13" s="407"/>
    </row>
    <row r="14" spans="2:25" s="16" customFormat="1" ht="33.75" customHeight="1" x14ac:dyDescent="0.35">
      <c r="B14" s="577" t="s">
        <v>7</v>
      </c>
      <c r="C14" s="886"/>
      <c r="D14" s="134">
        <v>172</v>
      </c>
      <c r="E14" s="838" t="s">
        <v>20</v>
      </c>
      <c r="F14" s="841" t="s">
        <v>164</v>
      </c>
      <c r="G14" s="839">
        <v>60</v>
      </c>
      <c r="H14" s="247"/>
      <c r="I14" s="250">
        <v>1.86</v>
      </c>
      <c r="J14" s="79">
        <v>0.12</v>
      </c>
      <c r="K14" s="474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74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74</v>
      </c>
      <c r="G15" s="558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78"/>
      <c r="C16" s="348"/>
      <c r="D16" s="115">
        <v>85</v>
      </c>
      <c r="E16" s="148" t="s">
        <v>10</v>
      </c>
      <c r="F16" s="138" t="s">
        <v>134</v>
      </c>
      <c r="G16" s="558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78"/>
      <c r="C17" s="445" t="s">
        <v>71</v>
      </c>
      <c r="D17" s="162">
        <v>51</v>
      </c>
      <c r="E17" s="162" t="s">
        <v>61</v>
      </c>
      <c r="F17" s="265" t="s">
        <v>141</v>
      </c>
      <c r="G17" s="477">
        <v>150</v>
      </c>
      <c r="H17" s="159"/>
      <c r="I17" s="364">
        <v>3.3</v>
      </c>
      <c r="J17" s="74">
        <v>3.9</v>
      </c>
      <c r="K17" s="395">
        <v>25.65</v>
      </c>
      <c r="L17" s="452">
        <v>151.35</v>
      </c>
      <c r="M17" s="364">
        <v>0.15</v>
      </c>
      <c r="N17" s="74">
        <v>0.09</v>
      </c>
      <c r="O17" s="74">
        <v>21</v>
      </c>
      <c r="P17" s="74">
        <v>0</v>
      </c>
      <c r="Q17" s="395">
        <v>0</v>
      </c>
      <c r="R17" s="364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5">
        <v>4.4999999999999998E-2</v>
      </c>
    </row>
    <row r="18" spans="2:25" s="16" customFormat="1" ht="33.75" customHeight="1" x14ac:dyDescent="0.35">
      <c r="B18" s="578"/>
      <c r="C18" s="444" t="s">
        <v>70</v>
      </c>
      <c r="D18" s="449">
        <v>50</v>
      </c>
      <c r="E18" s="449" t="s">
        <v>61</v>
      </c>
      <c r="F18" s="820" t="s">
        <v>118</v>
      </c>
      <c r="G18" s="798">
        <v>150</v>
      </c>
      <c r="H18" s="158"/>
      <c r="I18" s="682">
        <v>3.3</v>
      </c>
      <c r="J18" s="676">
        <v>7.8</v>
      </c>
      <c r="K18" s="677">
        <v>22.35</v>
      </c>
      <c r="L18" s="683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78"/>
      <c r="C19" s="348"/>
      <c r="D19" s="115">
        <v>95</v>
      </c>
      <c r="E19" s="147" t="s">
        <v>18</v>
      </c>
      <c r="F19" s="339" t="s">
        <v>130</v>
      </c>
      <c r="G19" s="564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78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78"/>
      <c r="C21" s="348"/>
      <c r="D21" s="115">
        <v>120</v>
      </c>
      <c r="E21" s="149" t="s">
        <v>15</v>
      </c>
      <c r="F21" s="597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78"/>
      <c r="C22" s="444" t="s">
        <v>70</v>
      </c>
      <c r="D22" s="205"/>
      <c r="E22" s="428"/>
      <c r="F22" s="369" t="s">
        <v>21</v>
      </c>
      <c r="G22" s="689">
        <f>G14+G15+G16+G18+G19+G20+G21</f>
        <v>785</v>
      </c>
      <c r="H22" s="423"/>
      <c r="I22" s="835">
        <f t="shared" ref="I22:Y22" si="1">I14+I15+I16+I18+I19+I20+I21</f>
        <v>30.550000000000004</v>
      </c>
      <c r="J22" s="59">
        <f t="shared" si="1"/>
        <v>25.299999999999997</v>
      </c>
      <c r="K22" s="791">
        <f t="shared" si="1"/>
        <v>98.54</v>
      </c>
      <c r="L22" s="781">
        <f t="shared" si="1"/>
        <v>757.67000000000007</v>
      </c>
      <c r="M22" s="835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36">
        <f t="shared" si="1"/>
        <v>2.09</v>
      </c>
      <c r="R22" s="791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36">
        <f t="shared" si="1"/>
        <v>0.10199999999999999</v>
      </c>
    </row>
    <row r="23" spans="2:25" s="16" customFormat="1" ht="33.75" customHeight="1" x14ac:dyDescent="0.35">
      <c r="B23" s="578"/>
      <c r="C23" s="444" t="s">
        <v>70</v>
      </c>
      <c r="D23" s="205"/>
      <c r="E23" s="428"/>
      <c r="F23" s="369" t="s">
        <v>22</v>
      </c>
      <c r="G23" s="689"/>
      <c r="H23" s="423"/>
      <c r="I23" s="835"/>
      <c r="J23" s="59"/>
      <c r="K23" s="791"/>
      <c r="L23" s="781">
        <f>L22/23.5</f>
        <v>32.241276595744687</v>
      </c>
      <c r="M23" s="835"/>
      <c r="N23" s="59"/>
      <c r="O23" s="59"/>
      <c r="P23" s="59"/>
      <c r="Q23" s="836"/>
      <c r="R23" s="791"/>
      <c r="S23" s="59"/>
      <c r="T23" s="59"/>
      <c r="U23" s="59"/>
      <c r="V23" s="59"/>
      <c r="W23" s="59"/>
      <c r="X23" s="59"/>
      <c r="Y23" s="836"/>
    </row>
    <row r="24" spans="2:25" s="16" customFormat="1" ht="33.75" customHeight="1" x14ac:dyDescent="0.35">
      <c r="B24" s="578"/>
      <c r="C24" s="445" t="s">
        <v>71</v>
      </c>
      <c r="D24" s="206"/>
      <c r="E24" s="592"/>
      <c r="F24" s="373" t="s">
        <v>21</v>
      </c>
      <c r="G24" s="480">
        <f>G14+G15+G16+G17+G19+G20+G21</f>
        <v>785</v>
      </c>
      <c r="H24" s="255"/>
      <c r="I24" s="402">
        <f t="shared" ref="I24:Y24" si="2">I14+I15+I16+I17+I19+I20+I21</f>
        <v>30.550000000000004</v>
      </c>
      <c r="J24" s="384">
        <f t="shared" si="2"/>
        <v>21.399999999999995</v>
      </c>
      <c r="K24" s="480">
        <f t="shared" si="2"/>
        <v>101.84</v>
      </c>
      <c r="L24" s="783">
        <f t="shared" si="2"/>
        <v>735.92000000000007</v>
      </c>
      <c r="M24" s="402">
        <f t="shared" si="2"/>
        <v>0.65000000000000013</v>
      </c>
      <c r="N24" s="384">
        <f t="shared" si="2"/>
        <v>1.7900000000000003</v>
      </c>
      <c r="O24" s="384">
        <f t="shared" si="2"/>
        <v>45.58</v>
      </c>
      <c r="P24" s="384">
        <f t="shared" si="2"/>
        <v>214.32</v>
      </c>
      <c r="Q24" s="480">
        <f t="shared" si="2"/>
        <v>1.99</v>
      </c>
      <c r="R24" s="402">
        <f t="shared" si="2"/>
        <v>101.84</v>
      </c>
      <c r="S24" s="384">
        <f t="shared" si="2"/>
        <v>567.56999999999994</v>
      </c>
      <c r="T24" s="384">
        <f t="shared" si="2"/>
        <v>124.33</v>
      </c>
      <c r="U24" s="384">
        <f t="shared" si="2"/>
        <v>10.65</v>
      </c>
      <c r="V24" s="384">
        <f t="shared" si="2"/>
        <v>1853.4499999999998</v>
      </c>
      <c r="W24" s="384">
        <f t="shared" si="2"/>
        <v>2.2249999999999999E-2</v>
      </c>
      <c r="X24" s="384">
        <f t="shared" si="2"/>
        <v>7.7299999999999994E-2</v>
      </c>
      <c r="Y24" s="480">
        <f t="shared" si="2"/>
        <v>0.105</v>
      </c>
    </row>
    <row r="25" spans="2:25" s="16" customFormat="1" ht="33.75" customHeight="1" thickBot="1" x14ac:dyDescent="0.4">
      <c r="B25" s="546"/>
      <c r="C25" s="445" t="s">
        <v>71</v>
      </c>
      <c r="D25" s="161"/>
      <c r="E25" s="498"/>
      <c r="F25" s="374" t="s">
        <v>22</v>
      </c>
      <c r="G25" s="840"/>
      <c r="H25" s="146"/>
      <c r="I25" s="375"/>
      <c r="J25" s="376"/>
      <c r="K25" s="405"/>
      <c r="L25" s="784">
        <f>L24/23.5</f>
        <v>31.315744680851068</v>
      </c>
      <c r="M25" s="375"/>
      <c r="N25" s="376"/>
      <c r="O25" s="376"/>
      <c r="P25" s="376"/>
      <c r="Q25" s="405"/>
      <c r="R25" s="375"/>
      <c r="S25" s="376"/>
      <c r="T25" s="376"/>
      <c r="U25" s="376"/>
      <c r="V25" s="376"/>
      <c r="W25" s="376"/>
      <c r="X25" s="376"/>
      <c r="Y25" s="377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4" t="s">
        <v>62</v>
      </c>
      <c r="C28" s="102"/>
      <c r="D28" s="435"/>
      <c r="E28" s="436"/>
      <c r="F28" s="25"/>
      <c r="G28" s="26"/>
      <c r="H28" s="11"/>
      <c r="I28" s="11"/>
      <c r="J28" s="11"/>
      <c r="K28" s="11"/>
    </row>
    <row r="29" spans="2:25" ht="18" x14ac:dyDescent="0.35">
      <c r="B29" s="437" t="s">
        <v>63</v>
      </c>
      <c r="C29" s="103"/>
      <c r="D29" s="438"/>
      <c r="E29" s="438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73" t="s">
        <v>1</v>
      </c>
      <c r="C2" s="573"/>
      <c r="D2" s="574"/>
      <c r="E2" s="573" t="s">
        <v>3</v>
      </c>
      <c r="F2" s="573"/>
      <c r="G2" s="575" t="s">
        <v>2</v>
      </c>
      <c r="H2" s="603">
        <v>9</v>
      </c>
      <c r="I2" s="6"/>
      <c r="L2" s="8"/>
      <c r="M2" s="7"/>
      <c r="N2" s="1"/>
      <c r="O2" s="2"/>
    </row>
    <row r="3" spans="2:25" ht="15" thickBot="1" x14ac:dyDescent="0.4">
      <c r="B3" s="644"/>
      <c r="C3" s="644"/>
      <c r="D3" s="643"/>
      <c r="E3" s="644"/>
      <c r="F3" s="644"/>
      <c r="G3" s="644"/>
      <c r="H3" s="64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31" t="s">
        <v>0</v>
      </c>
      <c r="C4" s="931"/>
      <c r="D4" s="934" t="s">
        <v>154</v>
      </c>
      <c r="E4" s="931" t="s">
        <v>38</v>
      </c>
      <c r="F4" s="933" t="s">
        <v>37</v>
      </c>
      <c r="G4" s="933" t="s">
        <v>26</v>
      </c>
      <c r="H4" s="933" t="s">
        <v>36</v>
      </c>
      <c r="I4" s="937" t="s">
        <v>23</v>
      </c>
      <c r="J4" s="938"/>
      <c r="K4" s="939"/>
      <c r="L4" s="934" t="s">
        <v>155</v>
      </c>
      <c r="M4" s="924" t="s">
        <v>24</v>
      </c>
      <c r="N4" s="925"/>
      <c r="O4" s="926"/>
      <c r="P4" s="942"/>
      <c r="Q4" s="927"/>
      <c r="R4" s="928" t="s">
        <v>25</v>
      </c>
      <c r="S4" s="929"/>
      <c r="T4" s="929"/>
      <c r="U4" s="929"/>
      <c r="V4" s="929"/>
      <c r="W4" s="929"/>
      <c r="X4" s="929"/>
      <c r="Y4" s="930"/>
    </row>
    <row r="5" spans="2:25" s="16" customFormat="1" ht="50.25" customHeight="1" thickBot="1" x14ac:dyDescent="0.4">
      <c r="B5" s="932"/>
      <c r="C5" s="936"/>
      <c r="D5" s="935"/>
      <c r="E5" s="936"/>
      <c r="F5" s="936"/>
      <c r="G5" s="936"/>
      <c r="H5" s="936"/>
      <c r="I5" s="421" t="s">
        <v>27</v>
      </c>
      <c r="J5" s="410" t="s">
        <v>28</v>
      </c>
      <c r="K5" s="421" t="s">
        <v>29</v>
      </c>
      <c r="L5" s="944"/>
      <c r="M5" s="431" t="s">
        <v>30</v>
      </c>
      <c r="N5" s="431" t="s">
        <v>108</v>
      </c>
      <c r="O5" s="547" t="s">
        <v>31</v>
      </c>
      <c r="P5" s="722" t="s">
        <v>109</v>
      </c>
      <c r="Q5" s="68" t="s">
        <v>110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111</v>
      </c>
      <c r="W5" s="431" t="s">
        <v>112</v>
      </c>
      <c r="X5" s="431" t="s">
        <v>113</v>
      </c>
      <c r="Y5" s="551" t="s">
        <v>114</v>
      </c>
    </row>
    <row r="6" spans="2:25" s="16" customFormat="1" ht="38.25" customHeight="1" x14ac:dyDescent="0.35">
      <c r="B6" s="887" t="s">
        <v>6</v>
      </c>
      <c r="C6" s="825"/>
      <c r="D6" s="119" t="s">
        <v>43</v>
      </c>
      <c r="E6" s="263" t="s">
        <v>20</v>
      </c>
      <c r="F6" s="342" t="s">
        <v>40</v>
      </c>
      <c r="G6" s="119">
        <v>17</v>
      </c>
      <c r="H6" s="823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87"/>
      <c r="C7" s="179"/>
      <c r="D7" s="91">
        <v>75</v>
      </c>
      <c r="E7" s="148" t="s">
        <v>10</v>
      </c>
      <c r="F7" s="703" t="s">
        <v>117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40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18"/>
      <c r="C8" s="668" t="s">
        <v>70</v>
      </c>
      <c r="D8" s="144">
        <v>50</v>
      </c>
      <c r="E8" s="449" t="s">
        <v>61</v>
      </c>
      <c r="F8" s="711" t="s">
        <v>92</v>
      </c>
      <c r="G8" s="449">
        <v>150</v>
      </c>
      <c r="H8" s="158"/>
      <c r="I8" s="675">
        <v>3.3</v>
      </c>
      <c r="J8" s="676">
        <v>7.8</v>
      </c>
      <c r="K8" s="677">
        <v>22.35</v>
      </c>
      <c r="L8" s="683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18"/>
      <c r="C9" s="685" t="s">
        <v>72</v>
      </c>
      <c r="D9" s="145">
        <v>226</v>
      </c>
      <c r="E9" s="162" t="s">
        <v>61</v>
      </c>
      <c r="F9" s="712" t="s">
        <v>136</v>
      </c>
      <c r="G9" s="688">
        <v>150</v>
      </c>
      <c r="H9" s="159"/>
      <c r="I9" s="64">
        <v>3.3</v>
      </c>
      <c r="J9" s="65">
        <v>3.9</v>
      </c>
      <c r="K9" s="416">
        <v>25.6</v>
      </c>
      <c r="L9" s="450">
        <v>151.35</v>
      </c>
      <c r="M9" s="210">
        <v>0.15</v>
      </c>
      <c r="N9" s="65">
        <v>0.11</v>
      </c>
      <c r="O9" s="65">
        <v>21</v>
      </c>
      <c r="P9" s="65">
        <v>15.3</v>
      </c>
      <c r="Q9" s="416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18"/>
      <c r="C10" s="179"/>
      <c r="D10" s="91">
        <v>98</v>
      </c>
      <c r="E10" s="149" t="s">
        <v>18</v>
      </c>
      <c r="F10" s="696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41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18"/>
      <c r="C11" s="179"/>
      <c r="D11" s="333">
        <v>119</v>
      </c>
      <c r="E11" s="148" t="s">
        <v>14</v>
      </c>
      <c r="F11" s="703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1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18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41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18"/>
      <c r="C13" s="684" t="s">
        <v>70</v>
      </c>
      <c r="D13" s="144"/>
      <c r="E13" s="449"/>
      <c r="F13" s="713" t="s">
        <v>21</v>
      </c>
      <c r="G13" s="449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18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18"/>
      <c r="C14" s="685" t="s">
        <v>72</v>
      </c>
      <c r="D14" s="145"/>
      <c r="E14" s="162"/>
      <c r="F14" s="714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6">
        <f t="shared" si="1"/>
        <v>82.699999999999989</v>
      </c>
      <c r="L14" s="719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6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18"/>
      <c r="C15" s="684" t="s">
        <v>70</v>
      </c>
      <c r="D15" s="144"/>
      <c r="E15" s="449"/>
      <c r="F15" s="713" t="s">
        <v>22</v>
      </c>
      <c r="G15" s="401"/>
      <c r="H15" s="158"/>
      <c r="I15" s="52"/>
      <c r="J15" s="22"/>
      <c r="K15" s="99"/>
      <c r="L15" s="720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18"/>
      <c r="C16" s="692" t="s">
        <v>72</v>
      </c>
      <c r="D16" s="146"/>
      <c r="E16" s="498"/>
      <c r="F16" s="851" t="s">
        <v>22</v>
      </c>
      <c r="G16" s="498"/>
      <c r="H16" s="161"/>
      <c r="I16" s="679"/>
      <c r="J16" s="376"/>
      <c r="K16" s="405"/>
      <c r="L16" s="721">
        <f>L14/23.5</f>
        <v>22.270212765957449</v>
      </c>
      <c r="M16" s="375"/>
      <c r="N16" s="376"/>
      <c r="O16" s="376"/>
      <c r="P16" s="376"/>
      <c r="Q16" s="405"/>
      <c r="R16" s="375"/>
      <c r="S16" s="376"/>
      <c r="T16" s="376"/>
      <c r="U16" s="376"/>
      <c r="V16" s="376"/>
      <c r="W16" s="376"/>
      <c r="X16" s="376"/>
      <c r="Y16" s="377"/>
    </row>
    <row r="17" spans="2:25" s="16" customFormat="1" ht="33.75" customHeight="1" x14ac:dyDescent="0.35">
      <c r="B17" s="577" t="s">
        <v>7</v>
      </c>
      <c r="C17" s="340"/>
      <c r="D17" s="344">
        <v>13</v>
      </c>
      <c r="E17" s="593" t="s">
        <v>20</v>
      </c>
      <c r="F17" s="332" t="s">
        <v>55</v>
      </c>
      <c r="G17" s="344">
        <v>60</v>
      </c>
      <c r="H17" s="598"/>
      <c r="I17" s="304">
        <v>1.2</v>
      </c>
      <c r="J17" s="49">
        <v>4.26</v>
      </c>
      <c r="K17" s="50">
        <v>6.18</v>
      </c>
      <c r="L17" s="539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76"/>
      <c r="C18" s="128"/>
      <c r="D18" s="126">
        <v>48</v>
      </c>
      <c r="E18" s="90" t="s">
        <v>9</v>
      </c>
      <c r="F18" s="339" t="s">
        <v>69</v>
      </c>
      <c r="G18" s="564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90"/>
      <c r="C19" s="105"/>
      <c r="D19" s="91">
        <v>227</v>
      </c>
      <c r="E19" s="148" t="s">
        <v>61</v>
      </c>
      <c r="F19" s="595" t="s">
        <v>107</v>
      </c>
      <c r="G19" s="552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35" t="s">
        <v>70</v>
      </c>
      <c r="D20" s="144">
        <v>152</v>
      </c>
      <c r="E20" s="449" t="s">
        <v>84</v>
      </c>
      <c r="F20" s="596" t="s">
        <v>161</v>
      </c>
      <c r="G20" s="798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36" t="s">
        <v>71</v>
      </c>
      <c r="D21" s="145">
        <v>89</v>
      </c>
      <c r="E21" s="162" t="s">
        <v>10</v>
      </c>
      <c r="F21" s="468" t="s">
        <v>87</v>
      </c>
      <c r="G21" s="477">
        <v>90</v>
      </c>
      <c r="H21" s="145"/>
      <c r="I21" s="364">
        <v>18.13</v>
      </c>
      <c r="J21" s="74">
        <v>17.05</v>
      </c>
      <c r="K21" s="365">
        <v>3.69</v>
      </c>
      <c r="L21" s="762">
        <v>240.96</v>
      </c>
      <c r="M21" s="364">
        <v>0.06</v>
      </c>
      <c r="N21" s="74">
        <v>0.13</v>
      </c>
      <c r="O21" s="74">
        <v>1.06</v>
      </c>
      <c r="P21" s="74">
        <v>0</v>
      </c>
      <c r="Q21" s="395">
        <v>0</v>
      </c>
      <c r="R21" s="364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5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124</v>
      </c>
      <c r="G22" s="564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97" t="s">
        <v>52</v>
      </c>
      <c r="G23" s="559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97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85" t="s">
        <v>71</v>
      </c>
      <c r="D25" s="515"/>
      <c r="E25" s="145"/>
      <c r="F25" s="373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6">
        <f t="shared" si="2"/>
        <v>78.709999999999994</v>
      </c>
      <c r="L25" s="842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85" t="s">
        <v>71</v>
      </c>
      <c r="D26" s="515"/>
      <c r="E26" s="145"/>
      <c r="F26" s="373" t="s">
        <v>22</v>
      </c>
      <c r="G26" s="145"/>
      <c r="H26" s="159"/>
      <c r="I26" s="64"/>
      <c r="J26" s="65"/>
      <c r="K26" s="416"/>
      <c r="L26" s="842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89" t="s">
        <v>70</v>
      </c>
      <c r="D27" s="669"/>
      <c r="E27" s="352"/>
      <c r="F27" s="369" t="s">
        <v>21</v>
      </c>
      <c r="G27" s="394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43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44" t="s">
        <v>70</v>
      </c>
      <c r="D28" s="808"/>
      <c r="E28" s="850"/>
      <c r="F28" s="852" t="s">
        <v>22</v>
      </c>
      <c r="G28" s="850"/>
      <c r="H28" s="844"/>
      <c r="I28" s="845"/>
      <c r="J28" s="846"/>
      <c r="K28" s="847"/>
      <c r="L28" s="837">
        <f>L27/23.5</f>
        <v>31.336595744680849</v>
      </c>
      <c r="M28" s="848"/>
      <c r="N28" s="845"/>
      <c r="O28" s="846"/>
      <c r="P28" s="846"/>
      <c r="Q28" s="849"/>
      <c r="R28" s="848"/>
      <c r="S28" s="846"/>
      <c r="T28" s="846"/>
      <c r="U28" s="846"/>
      <c r="V28" s="846"/>
      <c r="W28" s="846"/>
      <c r="X28" s="846"/>
      <c r="Y28" s="849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4" t="s">
        <v>62</v>
      </c>
      <c r="C31" s="102"/>
      <c r="D31" s="435"/>
      <c r="E31" s="436"/>
    </row>
    <row r="32" spans="2:25" x14ac:dyDescent="0.35">
      <c r="B32" s="437" t="s">
        <v>63</v>
      </c>
      <c r="C32" s="103"/>
      <c r="D32" s="438"/>
      <c r="E32" s="438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2023-02-20T08:18:09Z</dcterms:modified>
</cp:coreProperties>
</file>