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11" activeTab="2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день'!$B$1:$V$22</definedName>
    <definedName name="_xlnm.Print_Area" localSheetId="20">'21 день'!$B$2:$T$18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13" i="28" l="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5" i="23" l="1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L16" i="30" s="1"/>
  <c r="K15" i="30"/>
  <c r="J15" i="30"/>
  <c r="I15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4" i="30" s="1"/>
  <c r="K13" i="30"/>
  <c r="J13" i="30"/>
  <c r="I13" i="30"/>
  <c r="G15" i="30"/>
  <c r="G13" i="30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L16" i="29" s="1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4" i="29" s="1"/>
  <c r="K13" i="29"/>
  <c r="J13" i="29"/>
  <c r="I13" i="29"/>
  <c r="G15" i="29"/>
  <c r="G13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5" i="20" l="1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17" i="32" l="1"/>
  <c r="L15" i="32"/>
  <c r="G16" i="32"/>
  <c r="G14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G15" i="23" l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13" i="27" l="1"/>
  <c r="L21" i="19" l="1"/>
  <c r="L14" i="31" l="1"/>
  <c r="L13" i="33"/>
  <c r="G13" i="33"/>
  <c r="G13" i="28"/>
  <c r="G13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6" l="1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13" i="33" l="1"/>
  <c r="X13" i="33"/>
  <c r="W13" i="33"/>
  <c r="V13" i="33"/>
  <c r="U13" i="33"/>
  <c r="T13" i="33"/>
  <c r="S13" i="33"/>
  <c r="R13" i="33"/>
  <c r="Q13" i="33"/>
  <c r="P13" i="33"/>
  <c r="O13" i="33"/>
  <c r="N13" i="33"/>
  <c r="M13" i="33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 l="1"/>
  <c r="L20" i="15" l="1"/>
  <c r="I20" i="15"/>
  <c r="I20" i="6" l="1"/>
  <c r="L13" i="17" l="1"/>
  <c r="L21" i="15" l="1"/>
  <c r="L13" i="6" l="1"/>
  <c r="I13" i="33" l="1"/>
  <c r="J13" i="33"/>
  <c r="K13" i="33"/>
  <c r="L14" i="33"/>
  <c r="L14" i="28" l="1"/>
  <c r="I13" i="27"/>
  <c r="J13" i="27"/>
  <c r="K13" i="27"/>
  <c r="L14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<sst xmlns="http://schemas.openxmlformats.org/spreadsheetml/2006/main" count="1540" uniqueCount="175">
  <si>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</si>
  <si>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</si>
  <si>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</si>
  <si>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</si>
  <si>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</si>
  <si>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</si>
  <si>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</si>
  <si>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</si>
  <si>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</si>
  <si>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</si>
  <si>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</si>
  <si>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</si>
  <si>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</si>
  <si>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</si>
  <si>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</si>
  <si>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</si>
  <si>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</si>
  <si>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</si>
  <si>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</si>
  <si>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</si>
  <si>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</si>
  <si>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</si>
  <si>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</si>
  <si>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</si>
  <si>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</si>
  <si>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</si>
  <si>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</si>
  <si>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</si>
  <si>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</si>
  <si>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</si>
  <si>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</si>
  <si>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</si>
  <si>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</si>
  <si>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</si>
  <si>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</si>
  <si>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</si>
  <si>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</si>
  <si>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</si>
  <si>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</si>
  <si>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</si>
  <si>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</si>
  <si>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</si>
  <si>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</si>
  <si>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</si>
  <si>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</si>
  <si>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</si>
  <si>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</si>
  <si>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</si>
  <si>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</si>
  <si>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</si>
  <si>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</si>
  <si>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</si>
  <si>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</si>
  <si>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</si>
  <si>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</si>
  <si>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</si>
  <si>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</si>
  <si>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</si>
  <si>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</si>
  <si>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</si>
  <si>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</si>
  <si>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</si>
  <si>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</si>
  <si>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</si>
  <si>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</si>
  <si>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</si>
  <si>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</si>
  <si>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</si>
  <si>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</si>
  <si>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</si>
  <si>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</si>
  <si>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</si>
  <si>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</si>
  <si>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</si>
  <si>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</si>
  <si>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</si>
  <si>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</si>
  <si>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</si>
  <si>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</si>
  <si>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</si>
  <si>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</si>
  <si>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</si>
  <si>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</si>
  <si>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</si>
  <si>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</si>
  <si>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</si>
  <si>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</si>
  <si>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</si>
  <si>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</si>
  <si>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</si>
  <si>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</si>
  <si>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</si>
  <si>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</si>
  <si>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</si>
  <si>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</si>
  <si>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</si>
  <si>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</si>
  <si>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</si>
  <si>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</si>
  <si>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</si>
  <si>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</si>
  <si>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</si>
  <si>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</si>
  <si>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</si>
  <si>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</si>
  <si>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</si>
  <si>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</si>
  <si>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</si>
  <si>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</si>
  <si>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</si>
  <si>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</si>
  <si>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</si>
  <si>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</si>
  <si>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</si>
  <si>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</si>
  <si>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</si>
  <si>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</si>
  <si>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</si>
  <si>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</si>
  <si>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</si>
  <si>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</si>
  <si>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</si>
  <si>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</si>
  <si>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</si>
  <si>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</si>
  <si>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</si>
  <si>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</si>
  <si>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</si>
  <si>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</si>
  <si>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</si>
  <si>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</si>
  <si>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</si>
  <si>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</si>
  <si>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</si>
  <si>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</si>
  <si>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</si>
  <si>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</si>
  <si>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</si>
  <si>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</si>
  <si>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</si>
  <si>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</si>
  <si>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</si>
  <si>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</si>
  <si>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</si>
  <si>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</si>
  <si>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</si>
  <si>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</si>
  <si>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</si>
  <si>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</si>
  <si>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</si>
  <si>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</si>
  <si>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</si>
  <si>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</si>
  <si>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</si>
  <si>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</si>
  <si>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</si>
  <si>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</si>
  <si>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</si>
  <si>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</si>
  <si>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</si>
  <si>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</si>
  <si>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</si>
  <si>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</si>
  <si>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</si>
  <si>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Икра  овощная (баклажанная)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</si>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</sst>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82" t="s">
        <v>0</v>
      </c>
      <c r="C4" s="882"/>
      <c r="D4" s="884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ht="47" thickBot="1" x14ac:dyDescent="0.4">
      <c r="B5" s="883"/>
      <c r="C5" s="887"/>
      <c r="D5" s="883"/>
      <c r="E5" s="883"/>
      <c r="F5" s="883"/>
      <c r="G5" s="883"/>
      <c r="H5" s="883"/>
      <c r="I5" s="109" t="s">
        <v>26</v>
      </c>
      <c r="J5" s="408" t="s">
        <v>27</v>
      </c>
      <c r="K5" s="529" t="s">
        <v>28</v>
      </c>
      <c r="L5" s="886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ht="34.5" customHeight="1" x14ac:dyDescent="0.35">
      <c r="B6" s="587" t="s">
        <v>5</v>
      </c>
      <c r="C6" s="119"/>
      <c r="D6" s="475"/>
      <c r="E6" s="836" t="s">
        <v>19</v>
      </c>
      <c r="F6" s="837" t="s">
        <v>148</v>
      </c>
      <c r="G6" s="836">
        <v>90</v>
      </c>
      <c r="H6" s="838"/>
      <c r="I6" s="382">
        <v>4.4400000000000004</v>
      </c>
      <c r="J6" s="330">
        <v>6.31</v>
      </c>
      <c r="K6" s="383">
        <v>41.44</v>
      </c>
      <c r="L6" s="839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87"/>
      <c r="C7" s="114"/>
      <c r="D7" s="91">
        <v>56</v>
      </c>
      <c r="E7" s="115" t="s">
        <v>57</v>
      </c>
      <c r="F7" s="560" t="s">
        <v>94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87"/>
      <c r="C8" s="114"/>
      <c r="D8" s="456">
        <v>114</v>
      </c>
      <c r="E8" s="91" t="s">
        <v>41</v>
      </c>
      <c r="F8" s="138" t="s">
        <v>48</v>
      </c>
      <c r="G8" s="538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87"/>
      <c r="C9" s="114"/>
      <c r="D9" s="459">
        <v>121</v>
      </c>
      <c r="E9" s="91" t="s">
        <v>13</v>
      </c>
      <c r="F9" s="138" t="s">
        <v>47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87"/>
      <c r="C10" s="114"/>
      <c r="D10" s="456">
        <v>120</v>
      </c>
      <c r="E10" s="115" t="s">
        <v>14</v>
      </c>
      <c r="F10" s="180" t="s">
        <v>12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4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87"/>
      <c r="C11" s="114"/>
      <c r="D11" s="456" t="s">
        <v>129</v>
      </c>
      <c r="E11" s="115" t="s">
        <v>17</v>
      </c>
      <c r="F11" s="180" t="s">
        <v>130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4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87"/>
      <c r="C12" s="114"/>
      <c r="D12" s="456"/>
      <c r="E12" s="115"/>
      <c r="F12" s="155" t="s">
        <v>20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6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87"/>
      <c r="C13" s="306"/>
      <c r="D13" s="456"/>
      <c r="E13" s="115"/>
      <c r="F13" s="155" t="s">
        <v>21</v>
      </c>
      <c r="G13" s="115"/>
      <c r="H13" s="91"/>
      <c r="I13" s="178"/>
      <c r="J13" s="51"/>
      <c r="K13" s="104"/>
      <c r="L13" s="375">
        <f>L12/23.5</f>
        <v>31.710638297872343</v>
      </c>
      <c r="M13" s="178"/>
      <c r="N13" s="135"/>
      <c r="O13" s="377"/>
      <c r="P13" s="377"/>
      <c r="Q13" s="378"/>
      <c r="R13" s="379"/>
      <c r="S13" s="377"/>
      <c r="T13" s="377"/>
      <c r="U13" s="377"/>
      <c r="V13" s="377"/>
      <c r="W13" s="377"/>
      <c r="X13" s="377"/>
      <c r="Y13" s="378"/>
    </row>
    <row r="14" spans="2:25" ht="34.5" customHeight="1" x14ac:dyDescent="0.35">
      <c r="B14" s="586" t="s">
        <v>6</v>
      </c>
      <c r="C14" s="194"/>
      <c r="D14" s="344">
        <v>137</v>
      </c>
      <c r="E14" s="580" t="s">
        <v>19</v>
      </c>
      <c r="F14" s="763" t="s">
        <v>149</v>
      </c>
      <c r="G14" s="840">
        <v>100</v>
      </c>
      <c r="H14" s="134"/>
      <c r="I14" s="305">
        <v>0.8</v>
      </c>
      <c r="J14" s="49">
        <v>0.2</v>
      </c>
      <c r="K14" s="341">
        <v>7.5</v>
      </c>
      <c r="L14" s="84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87"/>
      <c r="C15" s="114"/>
      <c r="D15" s="456">
        <v>30</v>
      </c>
      <c r="E15" s="115" t="s">
        <v>8</v>
      </c>
      <c r="F15" s="180" t="s">
        <v>15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0"/>
      <c r="C16" s="198"/>
      <c r="D16" s="456">
        <v>504</v>
      </c>
      <c r="E16" s="115" t="s">
        <v>9</v>
      </c>
      <c r="F16" s="180" t="s">
        <v>167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0"/>
      <c r="C17" s="198"/>
      <c r="D17" s="456">
        <v>98</v>
      </c>
      <c r="E17" s="115" t="s">
        <v>17</v>
      </c>
      <c r="F17" s="180" t="s">
        <v>16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0"/>
      <c r="C18" s="198"/>
      <c r="D18" s="459">
        <v>119</v>
      </c>
      <c r="E18" s="115" t="s">
        <v>13</v>
      </c>
      <c r="F18" s="180" t="s">
        <v>51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0"/>
      <c r="C19" s="198"/>
      <c r="D19" s="125">
        <v>120</v>
      </c>
      <c r="E19" s="114" t="s">
        <v>14</v>
      </c>
      <c r="F19" s="561" t="s">
        <v>43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0"/>
      <c r="C20" s="198"/>
      <c r="D20" s="607"/>
      <c r="E20" s="198"/>
      <c r="F20" s="155" t="s">
        <v>20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1"/>
      <c r="C21" s="282"/>
      <c r="D21" s="608"/>
      <c r="E21" s="282"/>
      <c r="F21" s="156" t="s">
        <v>21</v>
      </c>
      <c r="G21" s="282"/>
      <c r="H21" s="562"/>
      <c r="I21" s="563"/>
      <c r="J21" s="564"/>
      <c r="K21" s="565"/>
      <c r="L21" s="274">
        <f>L20/23.5</f>
        <v>38.684255319148939</v>
      </c>
      <c r="M21" s="566"/>
      <c r="N21" s="567"/>
      <c r="O21" s="568"/>
      <c r="P21" s="568"/>
      <c r="Q21" s="569"/>
      <c r="R21" s="566"/>
      <c r="S21" s="568"/>
      <c r="T21" s="568"/>
      <c r="U21" s="568"/>
      <c r="V21" s="568"/>
      <c r="W21" s="568"/>
      <c r="X21" s="568"/>
      <c r="Y21" s="56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47" thickBot="1" x14ac:dyDescent="0.4">
      <c r="B5" s="883"/>
      <c r="C5" s="883"/>
      <c r="D5" s="886"/>
      <c r="E5" s="887"/>
      <c r="F5" s="883"/>
      <c r="G5" s="883"/>
      <c r="H5" s="883"/>
      <c r="I5" s="109" t="s">
        <v>26</v>
      </c>
      <c r="J5" s="408" t="s">
        <v>27</v>
      </c>
      <c r="K5" s="89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6" t="s">
        <v>5</v>
      </c>
      <c r="C6" s="119"/>
      <c r="D6" s="344">
        <v>137</v>
      </c>
      <c r="E6" s="580" t="s">
        <v>19</v>
      </c>
      <c r="F6" s="763" t="s">
        <v>149</v>
      </c>
      <c r="G6" s="840">
        <v>100</v>
      </c>
      <c r="H6" s="134"/>
      <c r="I6" s="305">
        <v>0.8</v>
      </c>
      <c r="J6" s="49">
        <v>0.2</v>
      </c>
      <c r="K6" s="341">
        <v>7.5</v>
      </c>
      <c r="L6" s="84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0"/>
      <c r="C7" s="115"/>
      <c r="D7" s="456">
        <v>67</v>
      </c>
      <c r="E7" s="115" t="s">
        <v>57</v>
      </c>
      <c r="F7" s="112" t="s">
        <v>141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0"/>
      <c r="C8" s="115"/>
      <c r="D8" s="91">
        <v>115</v>
      </c>
      <c r="E8" s="115" t="s">
        <v>41</v>
      </c>
      <c r="F8" s="705" t="s">
        <v>40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0"/>
      <c r="C9" s="115"/>
      <c r="D9" s="459">
        <v>121</v>
      </c>
      <c r="E9" s="91" t="s">
        <v>13</v>
      </c>
      <c r="F9" s="138" t="s">
        <v>47</v>
      </c>
      <c r="G9" s="538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0"/>
      <c r="C10" s="115"/>
      <c r="D10" s="91">
        <v>120</v>
      </c>
      <c r="E10" s="115" t="s">
        <v>14</v>
      </c>
      <c r="F10" s="705" t="s">
        <v>43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0"/>
      <c r="C11" s="115"/>
      <c r="D11" s="91"/>
      <c r="E11" s="115"/>
      <c r="F11" s="658" t="s">
        <v>20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23"/>
      <c r="C12" s="120"/>
      <c r="D12" s="220"/>
      <c r="E12" s="118"/>
      <c r="F12" s="659" t="s">
        <v>21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4"/>
    </row>
    <row r="13" spans="2:25" s="16" customFormat="1" ht="33.75" customHeight="1" x14ac:dyDescent="0.35">
      <c r="B13" s="626" t="s">
        <v>6</v>
      </c>
      <c r="C13" s="134"/>
      <c r="D13" s="344">
        <v>137</v>
      </c>
      <c r="E13" s="580" t="s">
        <v>19</v>
      </c>
      <c r="F13" s="763" t="s">
        <v>149</v>
      </c>
      <c r="G13" s="840">
        <v>100</v>
      </c>
      <c r="H13" s="134"/>
      <c r="I13" s="305">
        <v>0.8</v>
      </c>
      <c r="J13" s="49">
        <v>0.2</v>
      </c>
      <c r="K13" s="341">
        <v>7.5</v>
      </c>
      <c r="L13" s="84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0"/>
      <c r="C14" s="115"/>
      <c r="D14" s="115">
        <v>34</v>
      </c>
      <c r="E14" s="115" t="s">
        <v>8</v>
      </c>
      <c r="F14" s="153" t="s">
        <v>71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696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0"/>
      <c r="C15" s="115"/>
      <c r="D15" s="456">
        <v>270</v>
      </c>
      <c r="E15" s="456" t="s">
        <v>9</v>
      </c>
      <c r="F15" s="180" t="s">
        <v>132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9"/>
      <c r="C16" s="322"/>
      <c r="D16" s="115">
        <v>64</v>
      </c>
      <c r="E16" s="91" t="s">
        <v>45</v>
      </c>
      <c r="F16" s="321" t="s">
        <v>65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89"/>
      <c r="C17" s="322"/>
      <c r="D17" s="115">
        <v>98</v>
      </c>
      <c r="E17" s="114" t="s">
        <v>17</v>
      </c>
      <c r="F17" s="597" t="s">
        <v>16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9"/>
      <c r="C18" s="322"/>
      <c r="D18" s="127">
        <v>119</v>
      </c>
      <c r="E18" s="114" t="s">
        <v>13</v>
      </c>
      <c r="F18" s="561" t="s">
        <v>51</v>
      </c>
      <c r="G18" s="545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9"/>
      <c r="C19" s="322"/>
      <c r="D19" s="125">
        <v>120</v>
      </c>
      <c r="E19" s="114" t="s">
        <v>14</v>
      </c>
      <c r="F19" s="561" t="s">
        <v>43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4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9"/>
      <c r="C20" s="322"/>
      <c r="D20" s="627"/>
      <c r="E20" s="627"/>
      <c r="F20" s="136" t="s">
        <v>20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5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28"/>
      <c r="C21" s="121"/>
      <c r="D21" s="629"/>
      <c r="E21" s="629"/>
      <c r="F21" s="137" t="s">
        <v>21</v>
      </c>
      <c r="G21" s="182"/>
      <c r="H21" s="172"/>
      <c r="I21" s="178"/>
      <c r="J21" s="51"/>
      <c r="K21" s="104"/>
      <c r="L21" s="395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09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54" t="s">
        <v>1</v>
      </c>
      <c r="C2" s="555"/>
      <c r="D2" s="555"/>
      <c r="E2" s="554" t="s">
        <v>3</v>
      </c>
      <c r="F2" s="554"/>
      <c r="G2" s="556" t="s">
        <v>2</v>
      </c>
      <c r="H2" s="585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82" t="s">
        <v>0</v>
      </c>
      <c r="C4" s="897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6" s="16" customFormat="1" ht="47" thickBot="1" x14ac:dyDescent="0.4">
      <c r="B5" s="883"/>
      <c r="C5" s="883"/>
      <c r="D5" s="886"/>
      <c r="E5" s="883"/>
      <c r="F5" s="883"/>
      <c r="G5" s="883"/>
      <c r="H5" s="883"/>
      <c r="I5" s="89" t="s">
        <v>26</v>
      </c>
      <c r="J5" s="408" t="s">
        <v>27</v>
      </c>
      <c r="K5" s="89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6" s="16" customFormat="1" ht="26.5" customHeight="1" x14ac:dyDescent="0.35">
      <c r="B6" s="557" t="s">
        <v>5</v>
      </c>
      <c r="C6" s="679" t="s">
        <v>68</v>
      </c>
      <c r="D6" s="680">
        <v>6</v>
      </c>
      <c r="E6" s="681" t="s">
        <v>19</v>
      </c>
      <c r="F6" s="682" t="s">
        <v>135</v>
      </c>
      <c r="G6" s="688">
        <v>60</v>
      </c>
      <c r="H6" s="442"/>
      <c r="I6" s="675">
        <v>0.85</v>
      </c>
      <c r="J6" s="449">
        <v>5.05</v>
      </c>
      <c r="K6" s="452">
        <v>7.56</v>
      </c>
      <c r="L6" s="443">
        <v>79.599999999999994</v>
      </c>
      <c r="M6" s="448">
        <v>0.02</v>
      </c>
      <c r="N6" s="449">
        <v>0.02</v>
      </c>
      <c r="O6" s="449">
        <v>18.5</v>
      </c>
      <c r="P6" s="450">
        <v>200</v>
      </c>
      <c r="Q6" s="452">
        <v>0</v>
      </c>
      <c r="R6" s="448">
        <v>22.79</v>
      </c>
      <c r="S6" s="449">
        <v>18.149999999999999</v>
      </c>
      <c r="T6" s="449">
        <v>10.24</v>
      </c>
      <c r="U6" s="449">
        <v>0.33</v>
      </c>
      <c r="V6" s="449">
        <v>140.16999999999999</v>
      </c>
      <c r="W6" s="449">
        <v>1.6999999999999999E-3</v>
      </c>
      <c r="X6" s="449">
        <v>1.2999999999999999E-4</v>
      </c>
      <c r="Y6" s="451">
        <v>0.01</v>
      </c>
    </row>
    <row r="7" spans="2:26" s="34" customFormat="1" ht="26.5" customHeight="1" x14ac:dyDescent="0.35">
      <c r="B7" s="131"/>
      <c r="C7" s="663" t="s">
        <v>70</v>
      </c>
      <c r="D7" s="349">
        <v>13</v>
      </c>
      <c r="E7" s="162" t="s">
        <v>7</v>
      </c>
      <c r="F7" s="683" t="s">
        <v>53</v>
      </c>
      <c r="G7" s="689">
        <v>60</v>
      </c>
      <c r="H7" s="159"/>
      <c r="I7" s="498">
        <v>1.2</v>
      </c>
      <c r="J7" s="499">
        <v>4.26</v>
      </c>
      <c r="K7" s="690">
        <v>6.18</v>
      </c>
      <c r="L7" s="664">
        <v>67.92</v>
      </c>
      <c r="M7" s="210">
        <v>0.03</v>
      </c>
      <c r="N7" s="65">
        <v>0.02</v>
      </c>
      <c r="O7" s="65">
        <v>7.44</v>
      </c>
      <c r="P7" s="65">
        <v>930</v>
      </c>
      <c r="Q7" s="414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68</v>
      </c>
      <c r="D8" s="158">
        <v>91</v>
      </c>
      <c r="E8" s="144" t="s">
        <v>74</v>
      </c>
      <c r="F8" s="481" t="s">
        <v>82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70</v>
      </c>
      <c r="D9" s="159">
        <v>89</v>
      </c>
      <c r="E9" s="503" t="s">
        <v>9</v>
      </c>
      <c r="F9" s="539" t="s">
        <v>83</v>
      </c>
      <c r="G9" s="540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1">
        <v>0.06</v>
      </c>
      <c r="N9" s="519">
        <v>0.13</v>
      </c>
      <c r="O9" s="74">
        <v>1.06</v>
      </c>
      <c r="P9" s="74">
        <v>0</v>
      </c>
      <c r="Q9" s="394">
        <v>0</v>
      </c>
      <c r="R9" s="361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2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59</v>
      </c>
      <c r="F10" s="283" t="s">
        <v>55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26">
        <v>107</v>
      </c>
      <c r="E11" s="111" t="s">
        <v>17</v>
      </c>
      <c r="F11" s="321" t="s">
        <v>117</v>
      </c>
      <c r="G11" s="545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13</v>
      </c>
      <c r="F12" s="129" t="s">
        <v>18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14</v>
      </c>
      <c r="F13" s="129" t="s">
        <v>43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68</v>
      </c>
      <c r="D14" s="328"/>
      <c r="E14" s="144"/>
      <c r="F14" s="266" t="s">
        <v>20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6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70</v>
      </c>
      <c r="D15" s="206"/>
      <c r="E15" s="458"/>
      <c r="F15" s="267" t="s">
        <v>20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07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5" t="s">
        <v>68</v>
      </c>
      <c r="D16" s="205"/>
      <c r="E16" s="420"/>
      <c r="F16" s="631" t="s">
        <v>21</v>
      </c>
      <c r="G16" s="320"/>
      <c r="H16" s="353"/>
      <c r="I16" s="356"/>
      <c r="J16" s="96"/>
      <c r="K16" s="97"/>
      <c r="L16" s="504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70</v>
      </c>
      <c r="D17" s="161"/>
      <c r="E17" s="146"/>
      <c r="F17" s="823" t="s">
        <v>21</v>
      </c>
      <c r="G17" s="464"/>
      <c r="H17" s="478"/>
      <c r="I17" s="272"/>
      <c r="J17" s="142"/>
      <c r="K17" s="143"/>
      <c r="L17" s="505">
        <f>L15/23.5</f>
        <v>28.680425531914896</v>
      </c>
      <c r="M17" s="465"/>
      <c r="N17" s="465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58" t="s">
        <v>6</v>
      </c>
      <c r="C18" s="742"/>
      <c r="D18" s="119">
        <v>24</v>
      </c>
      <c r="E18" s="821" t="s">
        <v>7</v>
      </c>
      <c r="F18" s="342" t="s">
        <v>102</v>
      </c>
      <c r="G18" s="438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58"/>
      <c r="D19" s="456">
        <v>635</v>
      </c>
      <c r="E19" s="148" t="s">
        <v>8</v>
      </c>
      <c r="F19" s="138" t="s">
        <v>158</v>
      </c>
      <c r="G19" s="544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72"/>
      <c r="C20" s="345" t="s">
        <v>68</v>
      </c>
      <c r="D20" s="158">
        <v>276</v>
      </c>
      <c r="E20" s="444" t="s">
        <v>9</v>
      </c>
      <c r="F20" s="788" t="s">
        <v>159</v>
      </c>
      <c r="G20" s="766">
        <v>90</v>
      </c>
      <c r="H20" s="144"/>
      <c r="I20" s="271">
        <v>18.399999999999999</v>
      </c>
      <c r="J20" s="59">
        <v>11.32</v>
      </c>
      <c r="K20" s="60">
        <v>9.43</v>
      </c>
      <c r="L20" s="509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2"/>
      <c r="C21" s="346" t="s">
        <v>70</v>
      </c>
      <c r="D21" s="206">
        <v>148</v>
      </c>
      <c r="E21" s="574"/>
      <c r="F21" s="457" t="s">
        <v>168</v>
      </c>
      <c r="G21" s="466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72"/>
      <c r="C22" s="345" t="s">
        <v>68</v>
      </c>
      <c r="D22" s="158">
        <v>283</v>
      </c>
      <c r="E22" s="444" t="s">
        <v>59</v>
      </c>
      <c r="F22" s="788" t="s">
        <v>160</v>
      </c>
      <c r="G22" s="766">
        <v>150</v>
      </c>
      <c r="H22" s="144"/>
      <c r="I22" s="271">
        <v>3.36</v>
      </c>
      <c r="J22" s="59">
        <v>3.1</v>
      </c>
      <c r="K22" s="60">
        <v>21.04</v>
      </c>
      <c r="L22" s="509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2"/>
      <c r="C23" s="740" t="s">
        <v>70</v>
      </c>
      <c r="D23" s="159">
        <v>22</v>
      </c>
      <c r="E23" s="145" t="s">
        <v>59</v>
      </c>
      <c r="F23" s="457" t="s">
        <v>169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41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59"/>
      <c r="C24" s="743"/>
      <c r="D24" s="114">
        <v>114</v>
      </c>
      <c r="E24" s="149" t="s">
        <v>41</v>
      </c>
      <c r="F24" s="193" t="s">
        <v>48</v>
      </c>
      <c r="G24" s="545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59"/>
      <c r="C25" s="743"/>
      <c r="D25" s="187">
        <v>119</v>
      </c>
      <c r="E25" s="148" t="s">
        <v>13</v>
      </c>
      <c r="F25" s="130" t="s">
        <v>51</v>
      </c>
      <c r="G25" s="456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59"/>
      <c r="C26" s="743"/>
      <c r="D26" s="115">
        <v>120</v>
      </c>
      <c r="E26" s="148" t="s">
        <v>14</v>
      </c>
      <c r="F26" s="130" t="s">
        <v>43</v>
      </c>
      <c r="G26" s="456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59"/>
      <c r="C27" s="345" t="s">
        <v>68</v>
      </c>
      <c r="D27" s="158"/>
      <c r="E27" s="444"/>
      <c r="F27" s="266" t="s">
        <v>20</v>
      </c>
      <c r="G27" s="419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44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59"/>
      <c r="C28" s="345" t="s">
        <v>68</v>
      </c>
      <c r="D28" s="158"/>
      <c r="E28" s="444"/>
      <c r="F28" s="266" t="s">
        <v>21</v>
      </c>
      <c r="G28" s="419"/>
      <c r="H28" s="351"/>
      <c r="I28" s="271"/>
      <c r="J28" s="59"/>
      <c r="K28" s="60"/>
      <c r="L28" s="746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2"/>
      <c r="C29" s="740" t="s">
        <v>70</v>
      </c>
      <c r="D29" s="747"/>
      <c r="E29" s="822"/>
      <c r="F29" s="267" t="s">
        <v>20</v>
      </c>
      <c r="G29" s="789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48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30"/>
      <c r="C30" s="740" t="s">
        <v>70</v>
      </c>
      <c r="D30" s="464"/>
      <c r="E30" s="721"/>
      <c r="F30" s="632" t="s">
        <v>21</v>
      </c>
      <c r="G30" s="422"/>
      <c r="H30" s="146"/>
      <c r="I30" s="372"/>
      <c r="J30" s="373"/>
      <c r="K30" s="374"/>
      <c r="L30" s="745">
        <f>L29/23.5</f>
        <v>31.40468085106383</v>
      </c>
      <c r="M30" s="372"/>
      <c r="N30" s="657"/>
      <c r="O30" s="373"/>
      <c r="P30" s="373"/>
      <c r="Q30" s="374"/>
      <c r="R30" s="372"/>
      <c r="S30" s="373"/>
      <c r="T30" s="373"/>
      <c r="U30" s="373"/>
      <c r="V30" s="373"/>
      <c r="W30" s="373"/>
      <c r="X30" s="373"/>
      <c r="Y30" s="374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83" t="s">
        <v>60</v>
      </c>
      <c r="C32" s="633"/>
      <c r="D32" s="598"/>
      <c r="E32" s="598"/>
      <c r="F32" s="25"/>
      <c r="G32" s="26"/>
      <c r="H32" s="11"/>
      <c r="I32" s="11"/>
      <c r="J32" s="11"/>
      <c r="K32" s="11"/>
    </row>
    <row r="33" spans="2:11" ht="18" x14ac:dyDescent="0.35">
      <c r="B33" s="584" t="s">
        <v>61</v>
      </c>
      <c r="C33" s="634"/>
      <c r="D33" s="599"/>
      <c r="E33" s="599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47" thickBot="1" x14ac:dyDescent="0.4">
      <c r="B5" s="883"/>
      <c r="C5" s="883"/>
      <c r="D5" s="886"/>
      <c r="E5" s="883"/>
      <c r="F5" s="883"/>
      <c r="G5" s="883"/>
      <c r="H5" s="883"/>
      <c r="I5" s="109" t="s">
        <v>26</v>
      </c>
      <c r="J5" s="408" t="s">
        <v>27</v>
      </c>
      <c r="K5" s="529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6" t="s">
        <v>5</v>
      </c>
      <c r="C6" s="119"/>
      <c r="D6" s="438">
        <v>25</v>
      </c>
      <c r="E6" s="263" t="s">
        <v>19</v>
      </c>
      <c r="F6" s="318" t="s">
        <v>46</v>
      </c>
      <c r="G6" s="552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87"/>
      <c r="C7" s="114"/>
      <c r="D7" s="456">
        <v>230</v>
      </c>
      <c r="E7" s="91" t="s">
        <v>86</v>
      </c>
      <c r="F7" s="138" t="s">
        <v>131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87"/>
      <c r="C8" s="114"/>
      <c r="D8" s="125">
        <v>113</v>
      </c>
      <c r="E8" s="114" t="s">
        <v>4</v>
      </c>
      <c r="F8" s="561" t="s">
        <v>10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0"/>
      <c r="C9" s="115"/>
      <c r="D9" s="127">
        <v>121</v>
      </c>
      <c r="E9" s="114" t="s">
        <v>13</v>
      </c>
      <c r="F9" s="597" t="s">
        <v>47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0"/>
      <c r="C10" s="115"/>
      <c r="D10" s="125">
        <v>120</v>
      </c>
      <c r="E10" s="114" t="s">
        <v>14</v>
      </c>
      <c r="F10" s="561" t="s">
        <v>12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0"/>
      <c r="C11" s="115"/>
      <c r="D11" s="456"/>
      <c r="E11" s="115"/>
      <c r="F11" s="155" t="s">
        <v>20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0"/>
      <c r="C12" s="118"/>
      <c r="D12" s="456"/>
      <c r="E12" s="115"/>
      <c r="F12" s="155" t="s">
        <v>21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86" t="s">
        <v>6</v>
      </c>
      <c r="C13" s="134"/>
      <c r="D13" s="246">
        <v>9</v>
      </c>
      <c r="E13" s="247" t="s">
        <v>19</v>
      </c>
      <c r="F13" s="543" t="s">
        <v>84</v>
      </c>
      <c r="G13" s="67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87"/>
      <c r="C14" s="114"/>
      <c r="D14" s="456">
        <v>33</v>
      </c>
      <c r="E14" s="115" t="s">
        <v>8</v>
      </c>
      <c r="F14" s="601" t="s">
        <v>54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89"/>
      <c r="C15" s="322"/>
      <c r="D15" s="456">
        <v>81</v>
      </c>
      <c r="E15" s="91" t="s">
        <v>9</v>
      </c>
      <c r="F15" s="138" t="s">
        <v>66</v>
      </c>
      <c r="G15" s="538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0"/>
      <c r="C16" s="198"/>
      <c r="D16" s="456">
        <v>124</v>
      </c>
      <c r="E16" s="91" t="s">
        <v>78</v>
      </c>
      <c r="F16" s="138" t="s">
        <v>76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0"/>
      <c r="C17" s="198"/>
      <c r="D17" s="459">
        <v>100</v>
      </c>
      <c r="E17" s="91" t="s">
        <v>79</v>
      </c>
      <c r="F17" s="112" t="s">
        <v>77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0"/>
      <c r="C18" s="198"/>
      <c r="D18" s="459">
        <v>119</v>
      </c>
      <c r="E18" s="91" t="s">
        <v>13</v>
      </c>
      <c r="F18" s="112" t="s">
        <v>51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89"/>
      <c r="C19" s="322"/>
      <c r="D19" s="456">
        <v>120</v>
      </c>
      <c r="E19" s="91" t="s">
        <v>14</v>
      </c>
      <c r="F19" s="112" t="s">
        <v>43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89"/>
      <c r="C20" s="322"/>
      <c r="D20" s="221"/>
      <c r="E20" s="220"/>
      <c r="F20" s="136" t="s">
        <v>20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0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28"/>
      <c r="C21" s="121"/>
      <c r="D21" s="230"/>
      <c r="E21" s="182"/>
      <c r="F21" s="137" t="s">
        <v>21</v>
      </c>
      <c r="G21" s="118"/>
      <c r="H21" s="182"/>
      <c r="I21" s="211"/>
      <c r="J21" s="132"/>
      <c r="K21" s="133"/>
      <c r="L21" s="470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4" t="s">
        <v>1</v>
      </c>
      <c r="C2" s="555"/>
      <c r="D2" s="555"/>
      <c r="E2" s="554" t="s">
        <v>3</v>
      </c>
      <c r="F2" s="554"/>
      <c r="G2" s="556" t="s">
        <v>2</v>
      </c>
      <c r="H2" s="585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4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47" thickBot="1" x14ac:dyDescent="0.4">
      <c r="B5" s="883"/>
      <c r="C5" s="883"/>
      <c r="D5" s="886"/>
      <c r="E5" s="883"/>
      <c r="F5" s="887"/>
      <c r="G5" s="883"/>
      <c r="H5" s="883"/>
      <c r="I5" s="641" t="s">
        <v>26</v>
      </c>
      <c r="J5" s="644" t="s">
        <v>27</v>
      </c>
      <c r="K5" s="643" t="s">
        <v>28</v>
      </c>
      <c r="L5" s="902"/>
      <c r="M5" s="427" t="s">
        <v>29</v>
      </c>
      <c r="N5" s="427" t="s">
        <v>104</v>
      </c>
      <c r="O5" s="427" t="s">
        <v>30</v>
      </c>
      <c r="P5" s="434" t="s">
        <v>105</v>
      </c>
      <c r="Q5" s="42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644" t="s">
        <v>110</v>
      </c>
    </row>
    <row r="6" spans="2:25" s="16" customFormat="1" ht="26.5" customHeight="1" x14ac:dyDescent="0.35">
      <c r="B6" s="587"/>
      <c r="C6" s="836"/>
      <c r="D6" s="134" t="s">
        <v>42</v>
      </c>
      <c r="E6" s="580" t="s">
        <v>19</v>
      </c>
      <c r="F6" s="859" t="s">
        <v>39</v>
      </c>
      <c r="G6" s="134">
        <v>17</v>
      </c>
      <c r="H6" s="860"/>
      <c r="I6" s="304">
        <v>1.7</v>
      </c>
      <c r="J6" s="49">
        <v>4.42</v>
      </c>
      <c r="K6" s="50">
        <v>0.85</v>
      </c>
      <c r="L6" s="841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0"/>
      <c r="C7" s="105"/>
      <c r="D7" s="456">
        <v>307</v>
      </c>
      <c r="E7" s="91" t="s">
        <v>81</v>
      </c>
      <c r="F7" s="112" t="s">
        <v>161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68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0"/>
      <c r="C8" s="105"/>
      <c r="D8" s="456">
        <v>114</v>
      </c>
      <c r="E8" s="91" t="s">
        <v>41</v>
      </c>
      <c r="F8" s="138" t="s">
        <v>48</v>
      </c>
      <c r="G8" s="538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0"/>
      <c r="C9" s="105"/>
      <c r="D9" s="456" t="s">
        <v>129</v>
      </c>
      <c r="E9" s="91" t="s">
        <v>17</v>
      </c>
      <c r="F9" s="138" t="s">
        <v>130</v>
      </c>
      <c r="G9" s="538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0"/>
      <c r="C10" s="115"/>
      <c r="D10" s="459">
        <v>121</v>
      </c>
      <c r="E10" s="91" t="s">
        <v>13</v>
      </c>
      <c r="F10" s="138" t="s">
        <v>47</v>
      </c>
      <c r="G10" s="538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0"/>
      <c r="C11" s="115"/>
      <c r="D11" s="456">
        <v>120</v>
      </c>
      <c r="E11" s="115" t="s">
        <v>14</v>
      </c>
      <c r="F11" s="180" t="s">
        <v>12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4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0"/>
      <c r="C12" s="115"/>
      <c r="D12" s="456"/>
      <c r="E12" s="91"/>
      <c r="F12" s="136" t="s">
        <v>20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69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0"/>
      <c r="C13" s="118"/>
      <c r="D13" s="456"/>
      <c r="E13" s="91"/>
      <c r="F13" s="137" t="s">
        <v>21</v>
      </c>
      <c r="G13" s="91"/>
      <c r="H13" s="172"/>
      <c r="I13" s="211"/>
      <c r="J13" s="132"/>
      <c r="K13" s="196"/>
      <c r="L13" s="516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86" t="s">
        <v>6</v>
      </c>
      <c r="C14" s="134"/>
      <c r="D14" s="344">
        <v>137</v>
      </c>
      <c r="E14" s="580" t="s">
        <v>19</v>
      </c>
      <c r="F14" s="763" t="s">
        <v>149</v>
      </c>
      <c r="G14" s="840">
        <v>100</v>
      </c>
      <c r="H14" s="134"/>
      <c r="I14" s="305">
        <v>0.8</v>
      </c>
      <c r="J14" s="49">
        <v>0.2</v>
      </c>
      <c r="K14" s="341">
        <v>7.5</v>
      </c>
      <c r="L14" s="84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87"/>
      <c r="C15" s="115"/>
      <c r="D15" s="115">
        <v>41</v>
      </c>
      <c r="E15" s="456" t="s">
        <v>8</v>
      </c>
      <c r="F15" s="138" t="s">
        <v>75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89"/>
      <c r="C16" s="105"/>
      <c r="D16" s="115">
        <v>80</v>
      </c>
      <c r="E16" s="456" t="s">
        <v>9</v>
      </c>
      <c r="F16" s="138" t="s">
        <v>91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89"/>
      <c r="C17" s="105"/>
      <c r="D17" s="115">
        <v>54</v>
      </c>
      <c r="E17" s="456" t="s">
        <v>78</v>
      </c>
      <c r="F17" s="112" t="s">
        <v>38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0"/>
      <c r="C18" s="116"/>
      <c r="D18" s="91">
        <v>98</v>
      </c>
      <c r="E18" s="114" t="s">
        <v>17</v>
      </c>
      <c r="F18" s="597" t="s">
        <v>16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0"/>
      <c r="C19" s="117"/>
      <c r="D19" s="117">
        <v>119</v>
      </c>
      <c r="E19" s="125" t="s">
        <v>51</v>
      </c>
      <c r="F19" s="579" t="s">
        <v>51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4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0"/>
      <c r="C20" s="117"/>
      <c r="D20" s="117">
        <v>120</v>
      </c>
      <c r="E20" s="125" t="s">
        <v>43</v>
      </c>
      <c r="F20" s="579" t="s">
        <v>43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4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9"/>
      <c r="C21" s="105"/>
      <c r="D21" s="120"/>
      <c r="E21" s="221"/>
      <c r="F21" s="136" t="s">
        <v>20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0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28"/>
      <c r="C22" s="106"/>
      <c r="D22" s="121"/>
      <c r="E22" s="629"/>
      <c r="F22" s="137" t="s">
        <v>21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4" t="s">
        <v>1</v>
      </c>
      <c r="C2" s="555"/>
      <c r="D2" s="555"/>
      <c r="E2" s="554" t="s">
        <v>3</v>
      </c>
      <c r="F2" s="554"/>
      <c r="G2" s="556" t="s">
        <v>2</v>
      </c>
      <c r="H2" s="585">
        <v>14</v>
      </c>
      <c r="I2" s="6"/>
      <c r="L2" s="8"/>
      <c r="M2" s="7"/>
      <c r="N2" s="1"/>
      <c r="O2" s="2"/>
    </row>
    <row r="3" spans="2:25" ht="15" thickBot="1" x14ac:dyDescent="0.4">
      <c r="B3" s="625"/>
      <c r="C3" s="624"/>
      <c r="D3" s="624"/>
      <c r="E3" s="625"/>
      <c r="F3" s="625"/>
      <c r="G3" s="625"/>
      <c r="H3" s="62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4"/>
      <c r="D4" s="905" t="s">
        <v>145</v>
      </c>
      <c r="E4" s="903" t="s">
        <v>37</v>
      </c>
      <c r="F4" s="881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28.5" customHeight="1" thickBot="1" x14ac:dyDescent="0.4">
      <c r="B5" s="883"/>
      <c r="C5" s="887"/>
      <c r="D5" s="906"/>
      <c r="E5" s="904"/>
      <c r="F5" s="907"/>
      <c r="G5" s="887"/>
      <c r="H5" s="887"/>
      <c r="I5" s="437" t="s">
        <v>26</v>
      </c>
      <c r="J5" s="672" t="s">
        <v>27</v>
      </c>
      <c r="K5" s="541" t="s">
        <v>28</v>
      </c>
      <c r="L5" s="902"/>
      <c r="M5" s="427" t="s">
        <v>29</v>
      </c>
      <c r="N5" s="427" t="s">
        <v>104</v>
      </c>
      <c r="O5" s="427" t="s">
        <v>30</v>
      </c>
      <c r="P5" s="434" t="s">
        <v>105</v>
      </c>
      <c r="Q5" s="53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537" t="s">
        <v>110</v>
      </c>
    </row>
    <row r="6" spans="2:25" s="16" customFormat="1" ht="26.5" customHeight="1" x14ac:dyDescent="0.35">
      <c r="B6" s="600" t="s">
        <v>5</v>
      </c>
      <c r="C6" s="575"/>
      <c r="D6" s="134">
        <v>133</v>
      </c>
      <c r="E6" s="115" t="s">
        <v>19</v>
      </c>
      <c r="F6" s="112" t="s">
        <v>162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76">
        <v>40.799999999999997</v>
      </c>
      <c r="M6" s="871">
        <v>0</v>
      </c>
      <c r="N6" s="872">
        <v>0.03</v>
      </c>
      <c r="O6" s="872">
        <v>2.88</v>
      </c>
      <c r="P6" s="872">
        <v>1.2</v>
      </c>
      <c r="Q6" s="873">
        <v>0</v>
      </c>
      <c r="R6" s="871">
        <v>3</v>
      </c>
      <c r="S6" s="872">
        <v>30</v>
      </c>
      <c r="T6" s="872">
        <v>0</v>
      </c>
      <c r="U6" s="872">
        <v>0.24</v>
      </c>
      <c r="V6" s="872">
        <v>81.599999999999994</v>
      </c>
      <c r="W6" s="872">
        <v>0</v>
      </c>
      <c r="X6" s="872">
        <v>2.9999999999999997E-4</v>
      </c>
      <c r="Y6" s="874">
        <v>1.0999999999999999E-2</v>
      </c>
    </row>
    <row r="7" spans="2:25" s="34" customFormat="1" ht="26.5" customHeight="1" x14ac:dyDescent="0.35">
      <c r="B7" s="600"/>
      <c r="C7" s="345" t="s">
        <v>68</v>
      </c>
      <c r="D7" s="158">
        <v>91</v>
      </c>
      <c r="E7" s="158" t="s">
        <v>74</v>
      </c>
      <c r="F7" s="481" t="s">
        <v>82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0"/>
      <c r="C8" s="440" t="s">
        <v>69</v>
      </c>
      <c r="D8" s="159">
        <v>88</v>
      </c>
      <c r="E8" s="159" t="s">
        <v>9</v>
      </c>
      <c r="F8" s="768" t="s">
        <v>140</v>
      </c>
      <c r="G8" s="159">
        <v>90</v>
      </c>
      <c r="H8" s="159"/>
      <c r="I8" s="361">
        <v>18</v>
      </c>
      <c r="J8" s="74">
        <v>16.5</v>
      </c>
      <c r="K8" s="394">
        <v>2.89</v>
      </c>
      <c r="L8" s="447">
        <v>232.8</v>
      </c>
      <c r="M8" s="361">
        <v>0.05</v>
      </c>
      <c r="N8" s="74">
        <v>0.13</v>
      </c>
      <c r="O8" s="74">
        <v>0.55000000000000004</v>
      </c>
      <c r="P8" s="74">
        <v>0</v>
      </c>
      <c r="Q8" s="394">
        <v>0</v>
      </c>
      <c r="R8" s="361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2">
        <v>5.8999999999999997E-2</v>
      </c>
    </row>
    <row r="9" spans="2:25" s="34" customFormat="1" ht="26.5" customHeight="1" x14ac:dyDescent="0.35">
      <c r="B9" s="600"/>
      <c r="C9" s="440" t="s">
        <v>69</v>
      </c>
      <c r="D9" s="159">
        <v>51</v>
      </c>
      <c r="E9" s="159" t="s">
        <v>59</v>
      </c>
      <c r="F9" s="265" t="s">
        <v>133</v>
      </c>
      <c r="G9" s="540">
        <v>150</v>
      </c>
      <c r="H9" s="159"/>
      <c r="I9" s="361">
        <v>3.3</v>
      </c>
      <c r="J9" s="74">
        <v>3.9</v>
      </c>
      <c r="K9" s="394">
        <v>25.65</v>
      </c>
      <c r="L9" s="447">
        <v>151.35</v>
      </c>
      <c r="M9" s="361">
        <v>0.15</v>
      </c>
      <c r="N9" s="74">
        <v>0.09</v>
      </c>
      <c r="O9" s="74">
        <v>21</v>
      </c>
      <c r="P9" s="74">
        <v>0</v>
      </c>
      <c r="Q9" s="394">
        <v>0</v>
      </c>
      <c r="R9" s="361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2">
        <v>4.4999999999999998E-2</v>
      </c>
    </row>
    <row r="10" spans="2:25" s="34" customFormat="1" ht="26.5" customHeight="1" x14ac:dyDescent="0.35">
      <c r="B10" s="600"/>
      <c r="C10" s="439" t="s">
        <v>68</v>
      </c>
      <c r="D10" s="158">
        <v>50</v>
      </c>
      <c r="E10" s="158" t="s">
        <v>59</v>
      </c>
      <c r="F10" s="788" t="s">
        <v>114</v>
      </c>
      <c r="G10" s="547">
        <v>150</v>
      </c>
      <c r="H10" s="158"/>
      <c r="I10" s="660">
        <v>3.3</v>
      </c>
      <c r="J10" s="654">
        <v>7.8</v>
      </c>
      <c r="K10" s="655">
        <v>22.35</v>
      </c>
      <c r="L10" s="661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0"/>
      <c r="C11" s="148"/>
      <c r="D11" s="116">
        <v>104</v>
      </c>
      <c r="E11" s="116" t="s">
        <v>17</v>
      </c>
      <c r="F11" s="500" t="s">
        <v>124</v>
      </c>
      <c r="G11" s="546">
        <v>200</v>
      </c>
      <c r="H11" s="116"/>
      <c r="I11" s="208">
        <v>0</v>
      </c>
      <c r="J11" s="15">
        <v>0</v>
      </c>
      <c r="K11" s="18">
        <v>14.4</v>
      </c>
      <c r="L11" s="435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0"/>
      <c r="C12" s="148"/>
      <c r="D12" s="117">
        <v>119</v>
      </c>
      <c r="E12" s="114" t="s">
        <v>13</v>
      </c>
      <c r="F12" s="129" t="s">
        <v>51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4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0"/>
      <c r="C13" s="148"/>
      <c r="D13" s="114">
        <v>120</v>
      </c>
      <c r="E13" s="114" t="s">
        <v>14</v>
      </c>
      <c r="F13" s="129" t="s">
        <v>43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0"/>
      <c r="C14" s="439" t="s">
        <v>68</v>
      </c>
      <c r="D14" s="158"/>
      <c r="E14" s="158"/>
      <c r="F14" s="266" t="s">
        <v>20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2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0"/>
      <c r="C15" s="440" t="s">
        <v>70</v>
      </c>
      <c r="D15" s="159"/>
      <c r="E15" s="159"/>
      <c r="F15" s="267" t="s">
        <v>20</v>
      </c>
      <c r="G15" s="254">
        <f>G6+G8+G9+G11+G12+G13</f>
        <v>540</v>
      </c>
      <c r="H15" s="254"/>
      <c r="I15" s="385">
        <f t="shared" ref="I15:Y15" si="1">I6+I8+I9+I11+I12+I13</f>
        <v>25.16</v>
      </c>
      <c r="J15" s="384">
        <f t="shared" si="1"/>
        <v>20.999999999999996</v>
      </c>
      <c r="K15" s="388">
        <f t="shared" si="1"/>
        <v>68</v>
      </c>
      <c r="L15" s="513">
        <f t="shared" si="1"/>
        <v>567.61</v>
      </c>
      <c r="M15" s="385">
        <f t="shared" si="1"/>
        <v>0.34000000000000008</v>
      </c>
      <c r="N15" s="384">
        <f t="shared" si="1"/>
        <v>0.38</v>
      </c>
      <c r="O15" s="384">
        <f t="shared" si="1"/>
        <v>27.509999999999998</v>
      </c>
      <c r="P15" s="384">
        <f t="shared" si="1"/>
        <v>80.400000000000006</v>
      </c>
      <c r="Q15" s="388">
        <f t="shared" si="1"/>
        <v>0.96</v>
      </c>
      <c r="R15" s="385">
        <f t="shared" si="1"/>
        <v>42.91</v>
      </c>
      <c r="S15" s="384">
        <f t="shared" si="1"/>
        <v>346.99</v>
      </c>
      <c r="T15" s="384">
        <f t="shared" si="1"/>
        <v>72.61</v>
      </c>
      <c r="U15" s="384">
        <f t="shared" si="1"/>
        <v>5.05</v>
      </c>
      <c r="V15" s="384">
        <f t="shared" si="1"/>
        <v>1285.3999999999999</v>
      </c>
      <c r="W15" s="384">
        <f t="shared" si="1"/>
        <v>1.7599999999999998E-2</v>
      </c>
      <c r="X15" s="384">
        <f t="shared" si="1"/>
        <v>3.8999999999999998E-3</v>
      </c>
      <c r="Y15" s="386">
        <f t="shared" si="1"/>
        <v>0.127</v>
      </c>
    </row>
    <row r="16" spans="2:25" s="34" customFormat="1" ht="26.5" customHeight="1" x14ac:dyDescent="0.35">
      <c r="B16" s="600"/>
      <c r="C16" s="439" t="s">
        <v>68</v>
      </c>
      <c r="D16" s="158"/>
      <c r="E16" s="158"/>
      <c r="F16" s="266" t="s">
        <v>21</v>
      </c>
      <c r="G16" s="158"/>
      <c r="H16" s="158"/>
      <c r="I16" s="271"/>
      <c r="J16" s="59"/>
      <c r="K16" s="100"/>
      <c r="L16" s="511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23"/>
      <c r="C17" s="441" t="s">
        <v>70</v>
      </c>
      <c r="D17" s="161"/>
      <c r="E17" s="161"/>
      <c r="F17" s="823" t="s">
        <v>21</v>
      </c>
      <c r="G17" s="161"/>
      <c r="H17" s="161"/>
      <c r="I17" s="272"/>
      <c r="J17" s="142"/>
      <c r="K17" s="163"/>
      <c r="L17" s="514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26" t="s">
        <v>6</v>
      </c>
      <c r="C18" s="134"/>
      <c r="D18" s="475">
        <v>24</v>
      </c>
      <c r="E18" s="842" t="s">
        <v>19</v>
      </c>
      <c r="F18" s="859" t="s">
        <v>100</v>
      </c>
      <c r="G18" s="475">
        <v>150</v>
      </c>
      <c r="H18" s="842"/>
      <c r="I18" s="382">
        <v>0.6</v>
      </c>
      <c r="J18" s="330">
        <v>0</v>
      </c>
      <c r="K18" s="383">
        <v>16.95</v>
      </c>
      <c r="L18" s="839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0"/>
      <c r="C19" s="115"/>
      <c r="D19" s="456">
        <v>31</v>
      </c>
      <c r="E19" s="148" t="s">
        <v>8</v>
      </c>
      <c r="F19" s="138" t="s">
        <v>72</v>
      </c>
      <c r="G19" s="538">
        <v>200</v>
      </c>
      <c r="H19" s="115"/>
      <c r="I19" s="214">
        <v>5.74</v>
      </c>
      <c r="J19" s="76">
        <v>8.7799999999999994</v>
      </c>
      <c r="K19" s="77">
        <v>8.74</v>
      </c>
      <c r="L19" s="696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89"/>
      <c r="C20" s="105"/>
      <c r="D20" s="115">
        <v>89</v>
      </c>
      <c r="E20" s="115" t="s">
        <v>9</v>
      </c>
      <c r="F20" s="153" t="s">
        <v>83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89"/>
      <c r="C21" s="105"/>
      <c r="D21" s="91">
        <v>65</v>
      </c>
      <c r="E21" s="148" t="s">
        <v>78</v>
      </c>
      <c r="F21" s="130" t="s">
        <v>50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68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89"/>
      <c r="C22" s="115"/>
      <c r="D22" s="456">
        <v>104</v>
      </c>
      <c r="E22" s="116" t="s">
        <v>17</v>
      </c>
      <c r="F22" s="542" t="s">
        <v>121</v>
      </c>
      <c r="G22" s="546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0"/>
      <c r="C23" s="117"/>
      <c r="D23" s="92">
        <v>119</v>
      </c>
      <c r="E23" s="149" t="s">
        <v>13</v>
      </c>
      <c r="F23" s="129" t="s">
        <v>51</v>
      </c>
      <c r="G23" s="545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0"/>
      <c r="C24" s="117"/>
      <c r="D24" s="111">
        <v>120</v>
      </c>
      <c r="E24" s="149" t="s">
        <v>14</v>
      </c>
      <c r="F24" s="129" t="s">
        <v>43</v>
      </c>
      <c r="G24" s="456">
        <v>20</v>
      </c>
      <c r="H24" s="148"/>
      <c r="I24" s="238">
        <v>1.1399999999999999</v>
      </c>
      <c r="J24" s="20">
        <v>0.22</v>
      </c>
      <c r="K24" s="21">
        <v>7.44</v>
      </c>
      <c r="L24" s="381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89"/>
      <c r="C25" s="140"/>
      <c r="D25" s="220"/>
      <c r="E25" s="150"/>
      <c r="F25" s="268" t="s">
        <v>20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24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28"/>
      <c r="C26" s="870"/>
      <c r="D26" s="222"/>
      <c r="E26" s="825"/>
      <c r="F26" s="307" t="s">
        <v>21</v>
      </c>
      <c r="G26" s="182"/>
      <c r="H26" s="172"/>
      <c r="I26" s="178"/>
      <c r="J26" s="51"/>
      <c r="K26" s="110"/>
      <c r="L26" s="826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3" t="s">
        <v>60</v>
      </c>
      <c r="C28" s="633"/>
      <c r="D28" s="598"/>
      <c r="E28" s="598"/>
      <c r="F28" s="25"/>
      <c r="G28" s="26"/>
      <c r="H28" s="11"/>
      <c r="I28" s="9"/>
      <c r="J28" s="11"/>
      <c r="K28" s="11"/>
    </row>
    <row r="29" spans="2:25" ht="18" x14ac:dyDescent="0.35">
      <c r="B29" s="584" t="s">
        <v>61</v>
      </c>
      <c r="C29" s="634"/>
      <c r="D29" s="599"/>
      <c r="E29" s="599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88" t="s">
        <v>23</v>
      </c>
      <c r="N4" s="891"/>
      <c r="O4" s="891"/>
      <c r="P4" s="891"/>
      <c r="Q4" s="892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28.5" customHeight="1" thickBot="1" x14ac:dyDescent="0.4">
      <c r="B5" s="883"/>
      <c r="C5" s="887"/>
      <c r="D5" s="886"/>
      <c r="E5" s="883"/>
      <c r="F5" s="883"/>
      <c r="G5" s="883"/>
      <c r="H5" s="883"/>
      <c r="I5" s="89" t="s">
        <v>26</v>
      </c>
      <c r="J5" s="408" t="s">
        <v>27</v>
      </c>
      <c r="K5" s="89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7" t="s">
        <v>5</v>
      </c>
      <c r="C6" s="134"/>
      <c r="D6" s="344">
        <v>137</v>
      </c>
      <c r="E6" s="580" t="s">
        <v>19</v>
      </c>
      <c r="F6" s="763" t="s">
        <v>149</v>
      </c>
      <c r="G6" s="840">
        <v>100</v>
      </c>
      <c r="H6" s="134"/>
      <c r="I6" s="305">
        <v>0.8</v>
      </c>
      <c r="J6" s="49">
        <v>0.2</v>
      </c>
      <c r="K6" s="341">
        <v>7.5</v>
      </c>
      <c r="L6" s="84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0"/>
      <c r="C7" s="115"/>
      <c r="D7" s="456">
        <v>293</v>
      </c>
      <c r="E7" s="115" t="s">
        <v>57</v>
      </c>
      <c r="F7" s="153" t="s">
        <v>173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0"/>
      <c r="C8" s="115"/>
      <c r="D8" s="456">
        <v>116</v>
      </c>
      <c r="E8" s="91" t="s">
        <v>58</v>
      </c>
      <c r="F8" s="112" t="s">
        <v>85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35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0"/>
      <c r="C9" s="115"/>
      <c r="D9" s="127">
        <v>121</v>
      </c>
      <c r="E9" s="111" t="s">
        <v>13</v>
      </c>
      <c r="F9" s="319" t="s">
        <v>47</v>
      </c>
      <c r="G9" s="548">
        <v>30</v>
      </c>
      <c r="H9" s="114"/>
      <c r="I9" s="17">
        <v>2.16</v>
      </c>
      <c r="J9" s="15">
        <v>0.81</v>
      </c>
      <c r="K9" s="18">
        <v>14.73</v>
      </c>
      <c r="L9" s="435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0"/>
      <c r="C10" s="115"/>
      <c r="D10" s="125">
        <v>120</v>
      </c>
      <c r="E10" s="111" t="s">
        <v>14</v>
      </c>
      <c r="F10" s="579" t="s">
        <v>43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0"/>
      <c r="C11" s="115"/>
      <c r="D11" s="459"/>
      <c r="E11" s="91"/>
      <c r="F11" s="136" t="s">
        <v>20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5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0"/>
      <c r="C12" s="118"/>
      <c r="D12" s="230"/>
      <c r="E12" s="182"/>
      <c r="F12" s="137" t="s">
        <v>21</v>
      </c>
      <c r="G12" s="118"/>
      <c r="H12" s="121"/>
      <c r="I12" s="183"/>
      <c r="J12" s="132"/>
      <c r="K12" s="196"/>
      <c r="L12" s="516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26" t="s">
        <v>6</v>
      </c>
      <c r="C13" s="134"/>
      <c r="D13" s="115">
        <v>135</v>
      </c>
      <c r="E13" s="456" t="s">
        <v>19</v>
      </c>
      <c r="F13" s="138" t="s">
        <v>151</v>
      </c>
      <c r="G13" s="538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87"/>
      <c r="C14" s="114"/>
      <c r="D14" s="456">
        <v>30</v>
      </c>
      <c r="E14" s="91" t="s">
        <v>8</v>
      </c>
      <c r="F14" s="138" t="s">
        <v>15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89"/>
      <c r="C15" s="322"/>
      <c r="D15" s="456">
        <v>182</v>
      </c>
      <c r="E15" s="91" t="s">
        <v>9</v>
      </c>
      <c r="F15" s="321" t="s">
        <v>156</v>
      </c>
      <c r="G15" s="774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89"/>
      <c r="C16" s="139" t="s">
        <v>68</v>
      </c>
      <c r="D16" s="755">
        <v>50</v>
      </c>
      <c r="E16" s="744" t="s">
        <v>59</v>
      </c>
      <c r="F16" s="756" t="s">
        <v>88</v>
      </c>
      <c r="G16" s="509">
        <v>150</v>
      </c>
      <c r="H16" s="509"/>
      <c r="I16" s="653">
        <v>3.3</v>
      </c>
      <c r="J16" s="654">
        <v>7.8</v>
      </c>
      <c r="K16" s="655">
        <v>22.35</v>
      </c>
      <c r="L16" s="656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89"/>
      <c r="C17" s="753" t="s">
        <v>70</v>
      </c>
      <c r="D17" s="145">
        <v>51</v>
      </c>
      <c r="E17" s="159" t="s">
        <v>59</v>
      </c>
      <c r="F17" s="713" t="s">
        <v>166</v>
      </c>
      <c r="G17" s="159">
        <v>150</v>
      </c>
      <c r="H17" s="145"/>
      <c r="I17" s="700">
        <v>3.3</v>
      </c>
      <c r="J17" s="701">
        <v>3.9</v>
      </c>
      <c r="K17" s="702">
        <v>25.65</v>
      </c>
      <c r="L17" s="703">
        <v>151.35</v>
      </c>
      <c r="M17" s="700">
        <v>0.15</v>
      </c>
      <c r="N17" s="701">
        <v>0.09</v>
      </c>
      <c r="O17" s="701">
        <v>21</v>
      </c>
      <c r="P17" s="701">
        <v>0</v>
      </c>
      <c r="Q17" s="704">
        <v>0</v>
      </c>
      <c r="R17" s="700">
        <v>14.01</v>
      </c>
      <c r="S17" s="701">
        <v>78.63</v>
      </c>
      <c r="T17" s="701">
        <v>29.37</v>
      </c>
      <c r="U17" s="701">
        <v>1.32</v>
      </c>
      <c r="V17" s="701">
        <v>809.4</v>
      </c>
      <c r="W17" s="701">
        <v>8.0000000000000002E-3</v>
      </c>
      <c r="X17" s="701">
        <v>5.9999999999999995E-4</v>
      </c>
      <c r="Y17" s="702">
        <v>4.4999999999999998E-2</v>
      </c>
    </row>
    <row r="18" spans="2:25" s="16" customFormat="1" ht="33.75" customHeight="1" x14ac:dyDescent="0.35">
      <c r="B18" s="590"/>
      <c r="C18" s="198"/>
      <c r="D18" s="456">
        <v>107</v>
      </c>
      <c r="E18" s="91" t="s">
        <v>17</v>
      </c>
      <c r="F18" s="138" t="s">
        <v>89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0"/>
      <c r="C19" s="198"/>
      <c r="D19" s="127">
        <v>119</v>
      </c>
      <c r="E19" s="111" t="s">
        <v>13</v>
      </c>
      <c r="F19" s="579" t="s">
        <v>51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0"/>
      <c r="C20" s="198"/>
      <c r="D20" s="125">
        <v>120</v>
      </c>
      <c r="E20" s="111" t="s">
        <v>14</v>
      </c>
      <c r="F20" s="579" t="s">
        <v>43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0"/>
      <c r="C21" s="757" t="s">
        <v>68</v>
      </c>
      <c r="D21" s="666"/>
      <c r="E21" s="420"/>
      <c r="F21" s="366" t="s">
        <v>20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58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59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0"/>
      <c r="C22" s="757" t="s">
        <v>68</v>
      </c>
      <c r="D22" s="666"/>
      <c r="E22" s="420"/>
      <c r="F22" s="366" t="s">
        <v>21</v>
      </c>
      <c r="G22" s="205"/>
      <c r="H22" s="320"/>
      <c r="I22" s="357"/>
      <c r="J22" s="96"/>
      <c r="K22" s="359"/>
      <c r="L22" s="762">
        <f>L21/23.5</f>
        <v>32.922553191489364</v>
      </c>
      <c r="M22" s="357"/>
      <c r="N22" s="357"/>
      <c r="O22" s="96"/>
      <c r="P22" s="59"/>
      <c r="Q22" s="759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89"/>
      <c r="C23" s="753" t="s">
        <v>70</v>
      </c>
      <c r="D23" s="609"/>
      <c r="E23" s="458"/>
      <c r="F23" s="760" t="s">
        <v>20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37">
        <f t="shared" si="2"/>
        <v>257</v>
      </c>
      <c r="Q23" s="458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28"/>
      <c r="C24" s="464" t="s">
        <v>70</v>
      </c>
      <c r="D24" s="761"/>
      <c r="E24" s="478"/>
      <c r="F24" s="371" t="s">
        <v>21</v>
      </c>
      <c r="G24" s="161"/>
      <c r="H24" s="161"/>
      <c r="I24" s="657"/>
      <c r="J24" s="373"/>
      <c r="K24" s="404"/>
      <c r="L24" s="752">
        <f>L23/23.5</f>
        <v>31.997021276595749</v>
      </c>
      <c r="M24" s="372"/>
      <c r="N24" s="373"/>
      <c r="O24" s="373"/>
      <c r="P24" s="373"/>
      <c r="Q24" s="404"/>
      <c r="R24" s="372"/>
      <c r="S24" s="373"/>
      <c r="T24" s="373"/>
      <c r="U24" s="373"/>
      <c r="V24" s="373"/>
      <c r="W24" s="373"/>
      <c r="X24" s="373"/>
      <c r="Y24" s="374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83" t="s">
        <v>60</v>
      </c>
      <c r="C28" s="633"/>
      <c r="D28" s="598"/>
      <c r="E28" s="598"/>
      <c r="F28" s="25"/>
      <c r="G28" s="26"/>
      <c r="H28" s="11"/>
      <c r="I28" s="11"/>
      <c r="J28" s="11"/>
      <c r="K28" s="11"/>
    </row>
    <row r="29" spans="2:25" ht="15.5" x14ac:dyDescent="0.35">
      <c r="B29" s="584" t="s">
        <v>61</v>
      </c>
      <c r="C29" s="634"/>
      <c r="D29" s="599"/>
      <c r="E29" s="599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4" t="s">
        <v>1</v>
      </c>
      <c r="C2" s="554"/>
      <c r="D2" s="635"/>
      <c r="E2" s="635" t="s">
        <v>3</v>
      </c>
      <c r="F2" s="554"/>
      <c r="G2" s="556" t="s">
        <v>2</v>
      </c>
      <c r="H2" s="556">
        <v>16</v>
      </c>
      <c r="I2" s="554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82" t="s">
        <v>0</v>
      </c>
      <c r="C4" s="882"/>
      <c r="D4" s="885" t="s">
        <v>145</v>
      </c>
      <c r="E4" s="908" t="s">
        <v>37</v>
      </c>
      <c r="F4" s="884" t="s">
        <v>36</v>
      </c>
      <c r="G4" s="884" t="s">
        <v>25</v>
      </c>
      <c r="H4" s="884" t="s">
        <v>134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6" s="16" customFormat="1" ht="28.5" customHeight="1" thickBot="1" x14ac:dyDescent="0.4">
      <c r="B5" s="883"/>
      <c r="C5" s="883"/>
      <c r="D5" s="886"/>
      <c r="E5" s="883"/>
      <c r="F5" s="883"/>
      <c r="G5" s="883"/>
      <c r="H5" s="883"/>
      <c r="I5" s="612" t="s">
        <v>26</v>
      </c>
      <c r="J5" s="570" t="s">
        <v>27</v>
      </c>
      <c r="K5" s="613" t="s">
        <v>28</v>
      </c>
      <c r="L5" s="901"/>
      <c r="M5" s="427" t="s">
        <v>29</v>
      </c>
      <c r="N5" s="427" t="s">
        <v>104</v>
      </c>
      <c r="O5" s="69" t="s">
        <v>30</v>
      </c>
      <c r="P5" s="477" t="s">
        <v>105</v>
      </c>
      <c r="Q5" s="428" t="s">
        <v>106</v>
      </c>
      <c r="R5" s="425" t="s">
        <v>31</v>
      </c>
      <c r="S5" s="426" t="s">
        <v>32</v>
      </c>
      <c r="T5" s="426" t="s">
        <v>33</v>
      </c>
      <c r="U5" s="428" t="s">
        <v>34</v>
      </c>
      <c r="V5" s="427" t="s">
        <v>107</v>
      </c>
      <c r="W5" s="427" t="s">
        <v>108</v>
      </c>
      <c r="X5" s="427" t="s">
        <v>109</v>
      </c>
      <c r="Y5" s="537" t="s">
        <v>110</v>
      </c>
    </row>
    <row r="6" spans="2:26" s="16" customFormat="1" ht="46.5" customHeight="1" x14ac:dyDescent="0.35">
      <c r="B6" s="586" t="s">
        <v>5</v>
      </c>
      <c r="C6" s="119"/>
      <c r="D6" s="456">
        <v>1</v>
      </c>
      <c r="E6" s="148" t="s">
        <v>19</v>
      </c>
      <c r="F6" s="332" t="s">
        <v>11</v>
      </c>
      <c r="G6" s="475">
        <v>15</v>
      </c>
      <c r="H6" s="517"/>
      <c r="I6" s="304">
        <v>3.48</v>
      </c>
      <c r="J6" s="49">
        <v>4.43</v>
      </c>
      <c r="K6" s="341">
        <v>0</v>
      </c>
      <c r="L6" s="530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0"/>
      <c r="C7" s="115"/>
      <c r="D7" s="456">
        <v>295</v>
      </c>
      <c r="E7" s="91" t="s">
        <v>9</v>
      </c>
      <c r="F7" s="138" t="s">
        <v>153</v>
      </c>
      <c r="G7" s="538">
        <v>90</v>
      </c>
      <c r="H7" s="115"/>
      <c r="I7" s="238">
        <v>14.07</v>
      </c>
      <c r="J7" s="20">
        <v>14.61</v>
      </c>
      <c r="K7" s="46">
        <v>1.23</v>
      </c>
      <c r="L7" s="364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0"/>
      <c r="C8" s="115"/>
      <c r="D8" s="456">
        <v>227</v>
      </c>
      <c r="E8" s="148" t="s">
        <v>59</v>
      </c>
      <c r="F8" s="138" t="s">
        <v>103</v>
      </c>
      <c r="G8" s="544">
        <v>150</v>
      </c>
      <c r="H8" s="363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0"/>
      <c r="C9" s="115"/>
      <c r="D9" s="456">
        <v>98</v>
      </c>
      <c r="E9" s="149" t="s">
        <v>17</v>
      </c>
      <c r="F9" s="319" t="s">
        <v>16</v>
      </c>
      <c r="G9" s="545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37"/>
      <c r="C10" s="187"/>
      <c r="D10" s="459">
        <v>119</v>
      </c>
      <c r="E10" s="148" t="s">
        <v>13</v>
      </c>
      <c r="F10" s="112" t="s">
        <v>18</v>
      </c>
      <c r="G10" s="456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3"/>
    </row>
    <row r="11" spans="2:26" s="34" customFormat="1" ht="30" customHeight="1" x14ac:dyDescent="0.35">
      <c r="B11" s="600"/>
      <c r="C11" s="115"/>
      <c r="D11" s="456">
        <v>120</v>
      </c>
      <c r="E11" s="148" t="s">
        <v>14</v>
      </c>
      <c r="F11" s="112" t="s">
        <v>43</v>
      </c>
      <c r="G11" s="456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0"/>
      <c r="C12" s="115"/>
      <c r="D12" s="221"/>
      <c r="E12" s="150"/>
      <c r="F12" s="136" t="s">
        <v>20</v>
      </c>
      <c r="G12" s="484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23"/>
      <c r="C13" s="118"/>
      <c r="D13" s="221"/>
      <c r="E13" s="150"/>
      <c r="F13" s="391" t="s">
        <v>21</v>
      </c>
      <c r="G13" s="484"/>
      <c r="H13" s="253"/>
      <c r="I13" s="177"/>
      <c r="J13" s="85"/>
      <c r="K13" s="164"/>
      <c r="L13" s="508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86" t="s">
        <v>6</v>
      </c>
      <c r="C14" s="119"/>
      <c r="D14" s="344">
        <v>137</v>
      </c>
      <c r="E14" s="580" t="s">
        <v>19</v>
      </c>
      <c r="F14" s="763" t="s">
        <v>149</v>
      </c>
      <c r="G14" s="840">
        <v>100</v>
      </c>
      <c r="H14" s="134"/>
      <c r="I14" s="305">
        <v>0.8</v>
      </c>
      <c r="J14" s="49">
        <v>0.2</v>
      </c>
      <c r="K14" s="341">
        <v>7.5</v>
      </c>
      <c r="L14" s="84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0"/>
      <c r="C15" s="115"/>
      <c r="D15" s="125">
        <v>272</v>
      </c>
      <c r="E15" s="149" t="s">
        <v>90</v>
      </c>
      <c r="F15" s="579" t="s">
        <v>139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1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0"/>
      <c r="C16" s="139" t="s">
        <v>68</v>
      </c>
      <c r="D16" s="144">
        <v>306</v>
      </c>
      <c r="E16" s="444" t="s">
        <v>9</v>
      </c>
      <c r="F16" s="788" t="s">
        <v>163</v>
      </c>
      <c r="G16" s="419">
        <v>90</v>
      </c>
      <c r="H16" s="144"/>
      <c r="I16" s="271">
        <v>25.81</v>
      </c>
      <c r="J16" s="59">
        <v>27.17</v>
      </c>
      <c r="K16" s="60">
        <v>7.87</v>
      </c>
      <c r="L16" s="446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89"/>
      <c r="C17" s="141" t="s">
        <v>70</v>
      </c>
      <c r="D17" s="503">
        <v>126</v>
      </c>
      <c r="E17" s="162" t="s">
        <v>9</v>
      </c>
      <c r="F17" s="457" t="s">
        <v>136</v>
      </c>
      <c r="G17" s="466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89"/>
      <c r="C18" s="322"/>
      <c r="D18" s="456">
        <v>53</v>
      </c>
      <c r="E18" s="148" t="s">
        <v>59</v>
      </c>
      <c r="F18" s="112" t="s">
        <v>92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0"/>
      <c r="C19" s="198"/>
      <c r="D19" s="126">
        <v>101</v>
      </c>
      <c r="E19" s="147" t="s">
        <v>17</v>
      </c>
      <c r="F19" s="339" t="s">
        <v>63</v>
      </c>
      <c r="G19" s="550">
        <v>200</v>
      </c>
      <c r="H19" s="553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0"/>
      <c r="C20" s="198"/>
      <c r="D20" s="459">
        <v>119</v>
      </c>
      <c r="E20" s="148" t="s">
        <v>51</v>
      </c>
      <c r="F20" s="112" t="s">
        <v>51</v>
      </c>
      <c r="G20" s="545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0"/>
      <c r="C21" s="198"/>
      <c r="D21" s="459">
        <v>120</v>
      </c>
      <c r="E21" s="148" t="s">
        <v>43</v>
      </c>
      <c r="F21" s="112" t="s">
        <v>43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4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0"/>
      <c r="C22" s="139" t="s">
        <v>68</v>
      </c>
      <c r="D22" s="827"/>
      <c r="E22" s="424"/>
      <c r="F22" s="366" t="s">
        <v>20</v>
      </c>
      <c r="G22" s="420">
        <f>G14+G15+G16+G18+G19+G20+G21</f>
        <v>780</v>
      </c>
      <c r="H22" s="424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28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0"/>
      <c r="C23" s="139" t="s">
        <v>68</v>
      </c>
      <c r="D23" s="827"/>
      <c r="E23" s="424"/>
      <c r="F23" s="366" t="s">
        <v>21</v>
      </c>
      <c r="G23" s="420"/>
      <c r="H23" s="424"/>
      <c r="I23" s="271"/>
      <c r="J23" s="59"/>
      <c r="K23" s="60"/>
      <c r="L23" s="828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89"/>
      <c r="C24" s="141" t="s">
        <v>70</v>
      </c>
      <c r="D24" s="609"/>
      <c r="E24" s="574"/>
      <c r="F24" s="370" t="s">
        <v>20</v>
      </c>
      <c r="G24" s="402">
        <f>G14+G15+G17+G18+G19+G20+G21</f>
        <v>780</v>
      </c>
      <c r="H24" s="401"/>
      <c r="I24" s="794">
        <f t="shared" ref="I24:Y24" si="2">I14+I15+I17+I18+I19+I20+I21</f>
        <v>31.439999999999998</v>
      </c>
      <c r="J24" s="737">
        <f t="shared" si="2"/>
        <v>28.88</v>
      </c>
      <c r="K24" s="795">
        <f t="shared" si="2"/>
        <v>98.649999999999991</v>
      </c>
      <c r="L24" s="489">
        <f t="shared" si="2"/>
        <v>789.29</v>
      </c>
      <c r="M24" s="794">
        <f t="shared" si="2"/>
        <v>0.3600000000000001</v>
      </c>
      <c r="N24" s="737">
        <f t="shared" si="2"/>
        <v>0.31</v>
      </c>
      <c r="O24" s="737">
        <f t="shared" si="2"/>
        <v>185.26000000000002</v>
      </c>
      <c r="P24" s="737">
        <f t="shared" si="2"/>
        <v>228.9</v>
      </c>
      <c r="Q24" s="795">
        <f t="shared" si="2"/>
        <v>0.09</v>
      </c>
      <c r="R24" s="794">
        <f t="shared" si="2"/>
        <v>131.73000000000002</v>
      </c>
      <c r="S24" s="737">
        <f t="shared" si="2"/>
        <v>551.5</v>
      </c>
      <c r="T24" s="737">
        <f t="shared" si="2"/>
        <v>173.75</v>
      </c>
      <c r="U24" s="737">
        <f t="shared" si="2"/>
        <v>9.1000000000000014</v>
      </c>
      <c r="V24" s="737">
        <f t="shared" si="2"/>
        <v>859.23</v>
      </c>
      <c r="W24" s="737">
        <f t="shared" si="2"/>
        <v>1.273E-2</v>
      </c>
      <c r="X24" s="737">
        <f t="shared" si="2"/>
        <v>1.129E-2</v>
      </c>
      <c r="Y24" s="795">
        <f t="shared" si="2"/>
        <v>0.27900000000000003</v>
      </c>
    </row>
    <row r="25" spans="2:25" s="34" customFormat="1" ht="26.5" customHeight="1" thickBot="1" x14ac:dyDescent="0.4">
      <c r="B25" s="628"/>
      <c r="C25" s="829" t="s">
        <v>70</v>
      </c>
      <c r="D25" s="422"/>
      <c r="E25" s="487"/>
      <c r="F25" s="371" t="s">
        <v>21</v>
      </c>
      <c r="G25" s="146"/>
      <c r="H25" s="487"/>
      <c r="I25" s="372"/>
      <c r="J25" s="373"/>
      <c r="K25" s="374"/>
      <c r="L25" s="765">
        <f>L24/23.5</f>
        <v>33.586808510638299</v>
      </c>
      <c r="M25" s="372"/>
      <c r="N25" s="373"/>
      <c r="O25" s="373"/>
      <c r="P25" s="373"/>
      <c r="Q25" s="374"/>
      <c r="R25" s="372"/>
      <c r="S25" s="373"/>
      <c r="T25" s="373"/>
      <c r="U25" s="373"/>
      <c r="V25" s="373"/>
      <c r="W25" s="373"/>
      <c r="X25" s="373"/>
      <c r="Y25" s="374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09"/>
    </row>
    <row r="29" spans="2:25" ht="15.5" x14ac:dyDescent="0.35">
      <c r="C29" s="583" t="s">
        <v>60</v>
      </c>
      <c r="D29" s="633"/>
      <c r="E29" s="598"/>
      <c r="F29" s="598"/>
    </row>
    <row r="30" spans="2:25" ht="15.5" x14ac:dyDescent="0.35">
      <c r="C30" s="584" t="s">
        <v>61</v>
      </c>
      <c r="D30" s="634"/>
      <c r="E30" s="599"/>
      <c r="F30" s="599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4" t="s">
        <v>1</v>
      </c>
      <c r="C2" s="554"/>
      <c r="D2" s="635"/>
      <c r="E2" s="636" t="s">
        <v>3</v>
      </c>
      <c r="F2" s="554"/>
      <c r="G2" s="556" t="s">
        <v>2</v>
      </c>
      <c r="H2" s="585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47" thickBot="1" x14ac:dyDescent="0.4">
      <c r="B5" s="883"/>
      <c r="C5" s="887"/>
      <c r="D5" s="886"/>
      <c r="E5" s="883"/>
      <c r="F5" s="883"/>
      <c r="G5" s="883"/>
      <c r="H5" s="883"/>
      <c r="I5" s="316" t="s">
        <v>26</v>
      </c>
      <c r="J5" s="309" t="s">
        <v>27</v>
      </c>
      <c r="K5" s="454" t="s">
        <v>28</v>
      </c>
      <c r="L5" s="901"/>
      <c r="M5" s="316" t="s">
        <v>29</v>
      </c>
      <c r="N5" s="316" t="s">
        <v>104</v>
      </c>
      <c r="O5" s="309" t="s">
        <v>30</v>
      </c>
      <c r="P5" s="453" t="s">
        <v>105</v>
      </c>
      <c r="Q5" s="454" t="s">
        <v>106</v>
      </c>
      <c r="R5" s="316" t="s">
        <v>31</v>
      </c>
      <c r="S5" s="309" t="s">
        <v>32</v>
      </c>
      <c r="T5" s="309" t="s">
        <v>33</v>
      </c>
      <c r="U5" s="454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626" t="s">
        <v>6</v>
      </c>
      <c r="C6" s="134"/>
      <c r="D6" s="475">
        <v>13</v>
      </c>
      <c r="E6" s="315" t="s">
        <v>7</v>
      </c>
      <c r="F6" s="763" t="s">
        <v>53</v>
      </c>
      <c r="G6" s="549">
        <v>60</v>
      </c>
      <c r="H6" s="194"/>
      <c r="I6" s="219">
        <v>1.2</v>
      </c>
      <c r="J6" s="35">
        <v>4.26</v>
      </c>
      <c r="K6" s="48">
        <v>6.18</v>
      </c>
      <c r="L6" s="416">
        <v>67.92</v>
      </c>
      <c r="M6" s="764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00"/>
      <c r="C7" s="114"/>
      <c r="D7" s="148">
        <v>34</v>
      </c>
      <c r="E7" s="147" t="s">
        <v>8</v>
      </c>
      <c r="F7" s="500" t="s">
        <v>71</v>
      </c>
      <c r="G7" s="550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696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589"/>
      <c r="C8" s="141" t="s">
        <v>70</v>
      </c>
      <c r="D8" s="145">
        <v>83</v>
      </c>
      <c r="E8" s="162" t="s">
        <v>9</v>
      </c>
      <c r="F8" s="457" t="s">
        <v>170</v>
      </c>
      <c r="G8" s="581">
        <v>90</v>
      </c>
      <c r="H8" s="162"/>
      <c r="I8" s="361">
        <v>20.25</v>
      </c>
      <c r="J8" s="74">
        <v>11.52</v>
      </c>
      <c r="K8" s="362">
        <v>1.35</v>
      </c>
      <c r="L8" s="730">
        <v>189.99</v>
      </c>
      <c r="M8" s="447">
        <v>7.0000000000000007E-2</v>
      </c>
      <c r="N8" s="361">
        <v>0.1</v>
      </c>
      <c r="O8" s="74">
        <v>4.84</v>
      </c>
      <c r="P8" s="74">
        <v>29.7</v>
      </c>
      <c r="Q8" s="362">
        <v>0</v>
      </c>
      <c r="R8" s="519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2">
        <v>1.7999999999999999E-2</v>
      </c>
    </row>
    <row r="9" spans="2:25" s="34" customFormat="1" ht="35.25" customHeight="1" x14ac:dyDescent="0.35">
      <c r="B9" s="589"/>
      <c r="C9" s="322"/>
      <c r="D9" s="456">
        <v>52</v>
      </c>
      <c r="E9" s="148" t="s">
        <v>59</v>
      </c>
      <c r="F9" s="138" t="s">
        <v>119</v>
      </c>
      <c r="G9" s="456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35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590"/>
      <c r="C10" s="198"/>
      <c r="D10" s="125">
        <v>114</v>
      </c>
      <c r="E10" s="111" t="s">
        <v>41</v>
      </c>
      <c r="F10" s="319" t="s">
        <v>48</v>
      </c>
      <c r="G10" s="548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35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0"/>
      <c r="C11" s="198"/>
      <c r="D11" s="459">
        <v>119</v>
      </c>
      <c r="E11" s="148" t="s">
        <v>13</v>
      </c>
      <c r="F11" s="112" t="s">
        <v>51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35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590"/>
      <c r="C12" s="198"/>
      <c r="D12" s="456">
        <v>120</v>
      </c>
      <c r="E12" s="148" t="s">
        <v>14</v>
      </c>
      <c r="F12" s="112" t="s">
        <v>43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35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590"/>
      <c r="C13" s="139" t="s">
        <v>68</v>
      </c>
      <c r="D13" s="666"/>
      <c r="E13" s="424"/>
      <c r="F13" s="366" t="s">
        <v>20</v>
      </c>
      <c r="G13" s="666" t="e">
        <f>G6+G7+#REF!+G9+G10+G11+G12</f>
        <v>#REF!</v>
      </c>
      <c r="H13" s="353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59" t="e">
        <f>L6+L7+#REF!+L9+L10+L11+L12</f>
        <v>#REF!</v>
      </c>
      <c r="M13" s="446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590"/>
      <c r="C14" s="139" t="s">
        <v>68</v>
      </c>
      <c r="D14" s="666"/>
      <c r="E14" s="424"/>
      <c r="F14" s="366" t="s">
        <v>21</v>
      </c>
      <c r="G14" s="666"/>
      <c r="H14" s="353"/>
      <c r="I14" s="271"/>
      <c r="J14" s="59"/>
      <c r="K14" s="60"/>
      <c r="L14" s="767" t="e">
        <f>L13/23.5</f>
        <v>#REF!</v>
      </c>
      <c r="M14" s="446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589"/>
      <c r="C15" s="141" t="s">
        <v>70</v>
      </c>
      <c r="D15" s="609"/>
      <c r="E15" s="574"/>
      <c r="F15" s="370" t="s">
        <v>20</v>
      </c>
      <c r="G15" s="469">
        <f>G6+G7+G8+G9+G10+G11+G12</f>
        <v>775</v>
      </c>
      <c r="H15" s="402"/>
      <c r="I15" s="385">
        <f>I6+I7+I8+I9+I10+I11+I12</f>
        <v>38.700000000000003</v>
      </c>
      <c r="J15" s="384">
        <f>J6+J7+J8+J9+J10+J11+J12</f>
        <v>26.519999999999996</v>
      </c>
      <c r="K15" s="386">
        <f>K6+K7+K8+K9+K10+K11+K12</f>
        <v>80.930000000000007</v>
      </c>
      <c r="L15" s="489">
        <f>L6+L7+L8+L9+L10+L11+L12</f>
        <v>728.94999999999993</v>
      </c>
      <c r="M15" s="257">
        <f>M6+M7+M8+M9+M10+M11+M12</f>
        <v>0.57000000000000006</v>
      </c>
      <c r="N15" s="385">
        <f>N6+N7+N8+N9+N10+N11+N12</f>
        <v>0.38</v>
      </c>
      <c r="O15" s="384">
        <f>O6+O7+O8+O9+O10+O11+O12</f>
        <v>38.92</v>
      </c>
      <c r="P15" s="384">
        <f>P6+P7+P8+P9+P10+P11+P12</f>
        <v>1134.7</v>
      </c>
      <c r="Q15" s="386">
        <f>Q6+Q7+Q8+Q9+Q10+Q11+Q12</f>
        <v>0.03</v>
      </c>
      <c r="R15" s="640">
        <f>R6+R7+R8+R9+R10+R11+R12</f>
        <v>145.93</v>
      </c>
      <c r="S15" s="384">
        <f>S6+S7+S8+S9+S10+S11+S12</f>
        <v>434.12</v>
      </c>
      <c r="T15" s="384">
        <f>T6+T7+T8+T9+T10+T11+T12</f>
        <v>156.89999999999998</v>
      </c>
      <c r="U15" s="384">
        <f>U6+U7+U8+U9+U10+U11+U12</f>
        <v>22.410000000000004</v>
      </c>
      <c r="V15" s="384">
        <f>V6+V7+V8+V9+V10+V11+V12</f>
        <v>1939.25</v>
      </c>
      <c r="W15" s="384">
        <f>W6+W7+W8+W9+W10+W11+W12</f>
        <v>2.3499999999999997E-2</v>
      </c>
      <c r="X15" s="384">
        <f>X6+X7+X8+X9+X10+X11+X12</f>
        <v>1.4500000000000001E-2</v>
      </c>
      <c r="Y15" s="386">
        <f>Y6+Y7+Y8+Y9+Y10+Y11+Y12</f>
        <v>0.14299999999999999</v>
      </c>
    </row>
    <row r="16" spans="2:25" s="34" customFormat="1" ht="26.5" customHeight="1" thickBot="1" x14ac:dyDescent="0.4">
      <c r="B16" s="628"/>
      <c r="C16" s="141" t="s">
        <v>70</v>
      </c>
      <c r="D16" s="422"/>
      <c r="E16" s="487"/>
      <c r="F16" s="371" t="s">
        <v>21</v>
      </c>
      <c r="G16" s="422"/>
      <c r="H16" s="146"/>
      <c r="I16" s="372"/>
      <c r="J16" s="373"/>
      <c r="K16" s="374"/>
      <c r="L16" s="765">
        <f>L15/23.5</f>
        <v>31.019148936170211</v>
      </c>
      <c r="M16" s="487"/>
      <c r="N16" s="372"/>
      <c r="O16" s="373"/>
      <c r="P16" s="373"/>
      <c r="Q16" s="374"/>
      <c r="R16" s="657"/>
      <c r="S16" s="373"/>
      <c r="T16" s="373"/>
      <c r="U16" s="373"/>
      <c r="V16" s="373"/>
      <c r="W16" s="373"/>
      <c r="X16" s="373"/>
      <c r="Y16" s="374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83" t="s">
        <v>60</v>
      </c>
      <c r="C19" s="633"/>
      <c r="D19" s="598"/>
      <c r="E19" s="598"/>
    </row>
    <row r="20" spans="2:20" ht="15.5" x14ac:dyDescent="0.35">
      <c r="B20" s="584" t="s">
        <v>61</v>
      </c>
      <c r="C20" s="634"/>
      <c r="D20" s="599"/>
      <c r="E20" s="599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zoomScale="46" zoomScaleNormal="46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4" t="s">
        <v>1</v>
      </c>
      <c r="C2" s="554"/>
      <c r="D2" s="635"/>
      <c r="E2" s="636" t="s">
        <v>3</v>
      </c>
      <c r="F2" s="554"/>
      <c r="G2" s="556" t="s">
        <v>2</v>
      </c>
      <c r="H2" s="585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28.5" customHeight="1" thickBot="1" x14ac:dyDescent="0.4">
      <c r="B5" s="883"/>
      <c r="C5" s="883"/>
      <c r="D5" s="886"/>
      <c r="E5" s="883"/>
      <c r="F5" s="883"/>
      <c r="G5" s="883"/>
      <c r="H5" s="883"/>
      <c r="I5" s="534" t="s">
        <v>26</v>
      </c>
      <c r="J5" s="408" t="s">
        <v>27</v>
      </c>
      <c r="K5" s="536" t="s">
        <v>28</v>
      </c>
      <c r="L5" s="901"/>
      <c r="M5" s="316" t="s">
        <v>29</v>
      </c>
      <c r="N5" s="316" t="s">
        <v>104</v>
      </c>
      <c r="O5" s="309" t="s">
        <v>30</v>
      </c>
      <c r="P5" s="453" t="s">
        <v>105</v>
      </c>
      <c r="Q5" s="454" t="s">
        <v>106</v>
      </c>
      <c r="R5" s="473" t="s">
        <v>31</v>
      </c>
      <c r="S5" s="309" t="s">
        <v>32</v>
      </c>
      <c r="T5" s="309" t="s">
        <v>33</v>
      </c>
      <c r="U5" s="454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6" t="s">
        <v>6</v>
      </c>
      <c r="C6" s="586"/>
      <c r="D6" s="134">
        <v>9</v>
      </c>
      <c r="E6" s="580" t="s">
        <v>19</v>
      </c>
      <c r="F6" s="332" t="s">
        <v>84</v>
      </c>
      <c r="G6" s="134">
        <v>60</v>
      </c>
      <c r="H6" s="580"/>
      <c r="I6" s="228">
        <v>1.26</v>
      </c>
      <c r="J6" s="37">
        <v>4.26</v>
      </c>
      <c r="K6" s="38">
        <v>7.26</v>
      </c>
      <c r="L6" s="415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87"/>
      <c r="C7" s="587"/>
      <c r="D7" s="115">
        <v>35</v>
      </c>
      <c r="E7" s="91" t="s">
        <v>90</v>
      </c>
      <c r="F7" s="138" t="s">
        <v>87</v>
      </c>
      <c r="G7" s="199">
        <v>200</v>
      </c>
      <c r="H7" s="115"/>
      <c r="I7" s="72">
        <v>4.8</v>
      </c>
      <c r="J7" s="13">
        <v>7.6</v>
      </c>
      <c r="K7" s="23">
        <v>9</v>
      </c>
      <c r="L7" s="117">
        <v>123.6</v>
      </c>
      <c r="M7" s="17">
        <v>0.04</v>
      </c>
      <c r="N7" s="17">
        <v>0.1</v>
      </c>
      <c r="O7" s="15">
        <v>1.92</v>
      </c>
      <c r="P7" s="15">
        <v>167.8</v>
      </c>
      <c r="Q7" s="18">
        <v>0</v>
      </c>
      <c r="R7" s="208">
        <v>32.18</v>
      </c>
      <c r="S7" s="15">
        <v>49.14</v>
      </c>
      <c r="T7" s="15">
        <v>14.76</v>
      </c>
      <c r="U7" s="15">
        <v>0.64</v>
      </c>
      <c r="V7" s="15">
        <v>547.4</v>
      </c>
      <c r="W7" s="15">
        <v>6.0000000000000001E-3</v>
      </c>
      <c r="X7" s="15">
        <v>0</v>
      </c>
      <c r="Y7" s="39">
        <v>6.4000000000000001E-2</v>
      </c>
    </row>
    <row r="8" spans="2:25" s="34" customFormat="1" ht="26.5" customHeight="1" x14ac:dyDescent="0.35">
      <c r="B8" s="589"/>
      <c r="C8" s="589"/>
      <c r="D8" s="116">
        <v>88</v>
      </c>
      <c r="E8" s="90" t="s">
        <v>9</v>
      </c>
      <c r="F8" s="339" t="s">
        <v>140</v>
      </c>
      <c r="G8" s="546">
        <v>90</v>
      </c>
      <c r="H8" s="90"/>
      <c r="I8" s="209">
        <v>18</v>
      </c>
      <c r="J8" s="13">
        <v>16.5</v>
      </c>
      <c r="K8" s="527">
        <v>2.89</v>
      </c>
      <c r="L8" s="127">
        <v>232.8</v>
      </c>
      <c r="M8" s="72">
        <v>0.05</v>
      </c>
      <c r="N8" s="72">
        <v>0.13</v>
      </c>
      <c r="O8" s="13">
        <v>0.55000000000000004</v>
      </c>
      <c r="P8" s="13">
        <v>0</v>
      </c>
      <c r="Q8" s="43">
        <v>0</v>
      </c>
      <c r="R8" s="72">
        <v>11.7</v>
      </c>
      <c r="S8" s="13">
        <v>170.76</v>
      </c>
      <c r="T8" s="13">
        <v>22.04</v>
      </c>
      <c r="U8" s="13">
        <v>2.4700000000000002</v>
      </c>
      <c r="V8" s="13">
        <v>302.3</v>
      </c>
      <c r="W8" s="13">
        <v>7.0000000000000001E-3</v>
      </c>
      <c r="X8" s="13">
        <v>0</v>
      </c>
      <c r="Y8" s="43">
        <v>5.8999999999999997E-2</v>
      </c>
    </row>
    <row r="9" spans="2:25" s="34" customFormat="1" ht="27" customHeight="1" x14ac:dyDescent="0.35">
      <c r="B9" s="589"/>
      <c r="C9" s="589"/>
      <c r="D9" s="114">
        <v>124</v>
      </c>
      <c r="E9" s="111" t="s">
        <v>59</v>
      </c>
      <c r="F9" s="319" t="s">
        <v>93</v>
      </c>
      <c r="G9" s="114">
        <v>150</v>
      </c>
      <c r="H9" s="111"/>
      <c r="I9" s="209">
        <v>4.05</v>
      </c>
      <c r="J9" s="13">
        <v>4.5</v>
      </c>
      <c r="K9" s="43">
        <v>22.8</v>
      </c>
      <c r="L9" s="127">
        <v>147.30000000000001</v>
      </c>
      <c r="M9" s="185">
        <v>0.11</v>
      </c>
      <c r="N9" s="185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26.5" customHeight="1" x14ac:dyDescent="0.35">
      <c r="B10" s="590"/>
      <c r="C10" s="590"/>
      <c r="D10" s="117">
        <v>103</v>
      </c>
      <c r="E10" s="111" t="s">
        <v>17</v>
      </c>
      <c r="F10" s="579" t="s">
        <v>56</v>
      </c>
      <c r="G10" s="114">
        <v>200</v>
      </c>
      <c r="H10" s="225"/>
      <c r="I10" s="208">
        <v>0.2</v>
      </c>
      <c r="J10" s="15">
        <v>0</v>
      </c>
      <c r="K10" s="39">
        <v>15.02</v>
      </c>
      <c r="L10" s="173">
        <v>61.6</v>
      </c>
      <c r="M10" s="17">
        <v>0</v>
      </c>
      <c r="N10" s="17">
        <v>4.0000000000000001E-3</v>
      </c>
      <c r="O10" s="15">
        <v>9.24</v>
      </c>
      <c r="P10" s="15">
        <v>0</v>
      </c>
      <c r="Q10" s="18">
        <v>0</v>
      </c>
      <c r="R10" s="208">
        <v>17.64</v>
      </c>
      <c r="S10" s="15">
        <v>5.0599999999999996</v>
      </c>
      <c r="T10" s="30">
        <v>2.86</v>
      </c>
      <c r="U10" s="15">
        <v>0.12</v>
      </c>
      <c r="V10" s="15">
        <v>46</v>
      </c>
      <c r="W10" s="15">
        <v>0</v>
      </c>
      <c r="X10" s="15">
        <v>0</v>
      </c>
      <c r="Y10" s="43">
        <v>2E-3</v>
      </c>
    </row>
    <row r="11" spans="2:25" s="16" customFormat="1" ht="26.5" customHeight="1" x14ac:dyDescent="0.35">
      <c r="B11" s="590"/>
      <c r="C11" s="590"/>
      <c r="D11" s="117">
        <v>119</v>
      </c>
      <c r="E11" s="111" t="s">
        <v>13</v>
      </c>
      <c r="F11" s="579" t="s">
        <v>51</v>
      </c>
      <c r="G11" s="114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3.25" customHeight="1" x14ac:dyDescent="0.35">
      <c r="B12" s="590"/>
      <c r="C12" s="590"/>
      <c r="D12" s="114">
        <v>120</v>
      </c>
      <c r="E12" s="111" t="s">
        <v>14</v>
      </c>
      <c r="F12" s="579" t="s">
        <v>43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89"/>
      <c r="C13" s="589"/>
      <c r="D13" s="120"/>
      <c r="E13" s="220"/>
      <c r="F13" s="136" t="s">
        <v>20</v>
      </c>
      <c r="G13" s="169">
        <f>SUM(G6:G12)</f>
        <v>775</v>
      </c>
      <c r="H13" s="220"/>
      <c r="I13" s="176">
        <f t="shared" ref="I13:K13" si="0">SUM(I6:I12)</f>
        <v>33.21</v>
      </c>
      <c r="J13" s="32">
        <f t="shared" si="0"/>
        <v>33.5</v>
      </c>
      <c r="K13" s="67">
        <f t="shared" si="0"/>
        <v>88.02</v>
      </c>
      <c r="L13" s="375">
        <f>L6+L7+L8+L9+L10+L11+L12</f>
        <v>800.17000000000007</v>
      </c>
      <c r="M13" s="176">
        <f t="shared" ref="M13:Y13" si="1">SUM(M6:M12)</f>
        <v>0.29000000000000004</v>
      </c>
      <c r="N13" s="32">
        <f t="shared" si="1"/>
        <v>0.30400000000000005</v>
      </c>
      <c r="O13" s="32">
        <f t="shared" si="1"/>
        <v>21.68</v>
      </c>
      <c r="P13" s="32">
        <f t="shared" si="1"/>
        <v>167.8</v>
      </c>
      <c r="Q13" s="67">
        <f t="shared" si="1"/>
        <v>0</v>
      </c>
      <c r="R13" s="33">
        <f t="shared" si="1"/>
        <v>127.32</v>
      </c>
      <c r="S13" s="32">
        <f t="shared" si="1"/>
        <v>477.78</v>
      </c>
      <c r="T13" s="32">
        <f t="shared" si="1"/>
        <v>129.20999999999998</v>
      </c>
      <c r="U13" s="32">
        <f t="shared" si="1"/>
        <v>7.160000000000001</v>
      </c>
      <c r="V13" s="32">
        <f t="shared" si="1"/>
        <v>1121.6799999999998</v>
      </c>
      <c r="W13" s="32">
        <f t="shared" si="1"/>
        <v>2.0500000000000001E-2</v>
      </c>
      <c r="X13" s="32">
        <f t="shared" si="1"/>
        <v>6.5000000000000006E-3</v>
      </c>
      <c r="Y13" s="67">
        <f t="shared" si="1"/>
        <v>0.16499999999999998</v>
      </c>
    </row>
    <row r="14" spans="2:25" s="34" customFormat="1" ht="26.5" customHeight="1" thickBot="1" x14ac:dyDescent="0.4">
      <c r="B14" s="628"/>
      <c r="C14" s="628"/>
      <c r="D14" s="121"/>
      <c r="E14" s="222"/>
      <c r="F14" s="137" t="s">
        <v>21</v>
      </c>
      <c r="G14" s="118"/>
      <c r="H14" s="182"/>
      <c r="I14" s="178"/>
      <c r="J14" s="51"/>
      <c r="K14" s="104"/>
      <c r="L14" s="350">
        <f>L13/23.5</f>
        <v>34.049787234042554</v>
      </c>
      <c r="M14" s="178"/>
      <c r="N14" s="135"/>
      <c r="O14" s="51"/>
      <c r="P14" s="51"/>
      <c r="Q14" s="104"/>
      <c r="R14" s="135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topLeftCell="B1" zoomScale="43" zoomScaleNormal="43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4" t="s">
        <v>1</v>
      </c>
      <c r="C2" s="554"/>
      <c r="D2" s="635"/>
      <c r="E2" s="636" t="s">
        <v>3</v>
      </c>
      <c r="F2" s="554"/>
      <c r="G2" s="556" t="s">
        <v>2</v>
      </c>
      <c r="H2" s="585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28.5" customHeight="1" thickBot="1" x14ac:dyDescent="0.4">
      <c r="B5" s="883"/>
      <c r="C5" s="887"/>
      <c r="D5" s="886"/>
      <c r="E5" s="883"/>
      <c r="F5" s="883"/>
      <c r="G5" s="883"/>
      <c r="H5" s="883"/>
      <c r="I5" s="534" t="s">
        <v>26</v>
      </c>
      <c r="J5" s="408" t="s">
        <v>27</v>
      </c>
      <c r="K5" s="536" t="s">
        <v>28</v>
      </c>
      <c r="L5" s="901"/>
      <c r="M5" s="316" t="s">
        <v>29</v>
      </c>
      <c r="N5" s="316" t="s">
        <v>104</v>
      </c>
      <c r="O5" s="309" t="s">
        <v>30</v>
      </c>
      <c r="P5" s="453" t="s">
        <v>105</v>
      </c>
      <c r="Q5" s="454" t="s">
        <v>106</v>
      </c>
      <c r="R5" s="473" t="s">
        <v>31</v>
      </c>
      <c r="S5" s="309" t="s">
        <v>32</v>
      </c>
      <c r="T5" s="309" t="s">
        <v>33</v>
      </c>
      <c r="U5" s="454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7" t="s">
        <v>6</v>
      </c>
      <c r="C6" s="134"/>
      <c r="D6" s="344">
        <v>24</v>
      </c>
      <c r="E6" s="134" t="s">
        <v>7</v>
      </c>
      <c r="F6" s="861" t="s">
        <v>102</v>
      </c>
      <c r="G6" s="134">
        <v>150</v>
      </c>
      <c r="H6" s="580"/>
      <c r="I6" s="304">
        <v>0.6</v>
      </c>
      <c r="J6" s="49">
        <v>0</v>
      </c>
      <c r="K6" s="341">
        <v>16.95</v>
      </c>
      <c r="L6" s="862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26.5" customHeight="1" x14ac:dyDescent="0.35">
      <c r="B7" s="587"/>
      <c r="C7" s="115"/>
      <c r="D7" s="456">
        <v>138</v>
      </c>
      <c r="E7" s="115" t="s">
        <v>8</v>
      </c>
      <c r="F7" s="138" t="s">
        <v>62</v>
      </c>
      <c r="G7" s="199">
        <v>200</v>
      </c>
      <c r="H7" s="91"/>
      <c r="I7" s="214">
        <v>6.2</v>
      </c>
      <c r="J7" s="76">
        <v>6.2</v>
      </c>
      <c r="K7" s="184">
        <v>11</v>
      </c>
      <c r="L7" s="333">
        <v>125.8</v>
      </c>
      <c r="M7" s="209">
        <v>0.08</v>
      </c>
      <c r="N7" s="72">
        <v>0.04</v>
      </c>
      <c r="O7" s="13">
        <v>10.7</v>
      </c>
      <c r="P7" s="13">
        <v>100.5</v>
      </c>
      <c r="Q7" s="43">
        <v>0</v>
      </c>
      <c r="R7" s="72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34" customFormat="1" ht="32.25" customHeight="1" x14ac:dyDescent="0.35">
      <c r="B8" s="589"/>
      <c r="C8" s="322"/>
      <c r="D8" s="456">
        <v>177</v>
      </c>
      <c r="E8" s="115" t="s">
        <v>9</v>
      </c>
      <c r="F8" s="248" t="s">
        <v>138</v>
      </c>
      <c r="G8" s="115">
        <v>90</v>
      </c>
      <c r="H8" s="456"/>
      <c r="I8" s="238">
        <v>15.76</v>
      </c>
      <c r="J8" s="20">
        <v>13.35</v>
      </c>
      <c r="K8" s="46">
        <v>1.61</v>
      </c>
      <c r="L8" s="754">
        <v>190.46</v>
      </c>
      <c r="M8" s="208">
        <v>0.06</v>
      </c>
      <c r="N8" s="17">
        <v>0.11</v>
      </c>
      <c r="O8" s="15">
        <v>1.7</v>
      </c>
      <c r="P8" s="15">
        <v>117</v>
      </c>
      <c r="Q8" s="18">
        <v>8.9999999999999993E-3</v>
      </c>
      <c r="R8" s="208">
        <v>22.18</v>
      </c>
      <c r="S8" s="15">
        <v>132.24</v>
      </c>
      <c r="T8" s="15">
        <v>19.46</v>
      </c>
      <c r="U8" s="15">
        <v>1.1399999999999999</v>
      </c>
      <c r="V8" s="15">
        <v>222.69</v>
      </c>
      <c r="W8" s="15">
        <v>4.3E-3</v>
      </c>
      <c r="X8" s="15">
        <v>2.0000000000000001E-4</v>
      </c>
      <c r="Y8" s="39">
        <v>0.1</v>
      </c>
    </row>
    <row r="9" spans="2:25" s="34" customFormat="1" ht="27" customHeight="1" x14ac:dyDescent="0.35">
      <c r="B9" s="589"/>
      <c r="C9" s="322"/>
      <c r="D9" s="115">
        <v>54</v>
      </c>
      <c r="E9" s="456" t="s">
        <v>78</v>
      </c>
      <c r="F9" s="112" t="s">
        <v>38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590"/>
      <c r="C10" s="322"/>
      <c r="D10" s="459">
        <v>104</v>
      </c>
      <c r="E10" s="115" t="s">
        <v>17</v>
      </c>
      <c r="F10" s="248" t="s">
        <v>125</v>
      </c>
      <c r="G10" s="115">
        <v>200</v>
      </c>
      <c r="H10" s="863"/>
      <c r="I10" s="238">
        <v>0</v>
      </c>
      <c r="J10" s="20">
        <v>0</v>
      </c>
      <c r="K10" s="46">
        <v>19.8</v>
      </c>
      <c r="L10" s="754">
        <v>81.599999999999994</v>
      </c>
      <c r="M10" s="208">
        <v>0.16</v>
      </c>
      <c r="N10" s="17">
        <v>0.1</v>
      </c>
      <c r="O10" s="15">
        <v>9.18</v>
      </c>
      <c r="P10" s="15">
        <v>80</v>
      </c>
      <c r="Q10" s="18">
        <v>0.96</v>
      </c>
      <c r="R10" s="208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0"/>
      <c r="C11" s="322"/>
      <c r="D11" s="459">
        <v>119</v>
      </c>
      <c r="E11" s="115" t="s">
        <v>13</v>
      </c>
      <c r="F11" s="186" t="s">
        <v>51</v>
      </c>
      <c r="G11" s="199">
        <v>20</v>
      </c>
      <c r="H11" s="91"/>
      <c r="I11" s="238">
        <v>1.4</v>
      </c>
      <c r="J11" s="20">
        <v>0.14000000000000001</v>
      </c>
      <c r="K11" s="46">
        <v>8.8000000000000007</v>
      </c>
      <c r="L11" s="23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3.25" customHeight="1" x14ac:dyDescent="0.35">
      <c r="B12" s="590"/>
      <c r="C12" s="322"/>
      <c r="D12" s="456">
        <v>120</v>
      </c>
      <c r="E12" s="115" t="s">
        <v>14</v>
      </c>
      <c r="F12" s="186" t="s">
        <v>43</v>
      </c>
      <c r="G12" s="115">
        <v>20</v>
      </c>
      <c r="H12" s="335"/>
      <c r="I12" s="238">
        <v>1.1399999999999999</v>
      </c>
      <c r="J12" s="20">
        <v>0.22</v>
      </c>
      <c r="K12" s="46">
        <v>7.44</v>
      </c>
      <c r="L12" s="364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9"/>
      <c r="C13" s="322"/>
      <c r="D13" s="221"/>
      <c r="E13" s="120"/>
      <c r="F13" s="155" t="s">
        <v>20</v>
      </c>
      <c r="G13" s="169">
        <f>SUM(G6:G12)</f>
        <v>830</v>
      </c>
      <c r="H13" s="221"/>
      <c r="I13" s="176">
        <f t="shared" ref="I13:Y13" si="0">SUM(I6:I12)</f>
        <v>32.299999999999997</v>
      </c>
      <c r="J13" s="32">
        <f t="shared" si="0"/>
        <v>25.009999999999998</v>
      </c>
      <c r="K13" s="67">
        <f t="shared" si="0"/>
        <v>99.499999999999986</v>
      </c>
      <c r="L13" s="518">
        <f t="shared" si="0"/>
        <v>761.42</v>
      </c>
      <c r="M13" s="33">
        <f t="shared" si="0"/>
        <v>0.56000000000000005</v>
      </c>
      <c r="N13" s="32">
        <f t="shared" si="0"/>
        <v>0.42000000000000004</v>
      </c>
      <c r="O13" s="32">
        <f t="shared" si="0"/>
        <v>41.16</v>
      </c>
      <c r="P13" s="32">
        <f t="shared" si="0"/>
        <v>297.5</v>
      </c>
      <c r="Q13" s="229">
        <f t="shared" si="0"/>
        <v>0.96899999999999997</v>
      </c>
      <c r="R13" s="176">
        <f t="shared" si="0"/>
        <v>108.15</v>
      </c>
      <c r="S13" s="32">
        <f t="shared" si="0"/>
        <v>502.49</v>
      </c>
      <c r="T13" s="32">
        <f t="shared" si="0"/>
        <v>245.43</v>
      </c>
      <c r="U13" s="32">
        <f t="shared" si="0"/>
        <v>13.910000000000002</v>
      </c>
      <c r="V13" s="32">
        <f t="shared" si="0"/>
        <v>1267.6299999999999</v>
      </c>
      <c r="W13" s="32">
        <f t="shared" si="0"/>
        <v>1.6899999999999998E-2</v>
      </c>
      <c r="X13" s="32">
        <f t="shared" si="0"/>
        <v>8.6999999999999994E-3</v>
      </c>
      <c r="Y13" s="67">
        <f t="shared" si="0"/>
        <v>0.16500000000000001</v>
      </c>
    </row>
    <row r="14" spans="2:25" s="34" customFormat="1" ht="26.5" customHeight="1" thickBot="1" x14ac:dyDescent="0.4">
      <c r="B14" s="628"/>
      <c r="C14" s="121"/>
      <c r="D14" s="629"/>
      <c r="E14" s="121"/>
      <c r="F14" s="156" t="s">
        <v>21</v>
      </c>
      <c r="G14" s="118"/>
      <c r="H14" s="230"/>
      <c r="I14" s="178"/>
      <c r="J14" s="51"/>
      <c r="K14" s="104"/>
      <c r="L14" s="396">
        <f>L13/23.5</f>
        <v>32.400851063829784</v>
      </c>
      <c r="M14" s="135"/>
      <c r="N14" s="135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882" t="s">
        <v>0</v>
      </c>
      <c r="C4" s="882"/>
      <c r="D4" s="884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31.5" thickBot="1" x14ac:dyDescent="0.4">
      <c r="B5" s="883"/>
      <c r="C5" s="883"/>
      <c r="D5" s="883"/>
      <c r="E5" s="883"/>
      <c r="F5" s="883"/>
      <c r="G5" s="883"/>
      <c r="H5" s="883"/>
      <c r="I5" s="437" t="s">
        <v>26</v>
      </c>
      <c r="J5" s="408" t="s">
        <v>27</v>
      </c>
      <c r="K5" s="541" t="s">
        <v>28</v>
      </c>
      <c r="L5" s="886"/>
      <c r="M5" s="427" t="s">
        <v>29</v>
      </c>
      <c r="N5" s="427" t="s">
        <v>104</v>
      </c>
      <c r="O5" s="427" t="s">
        <v>30</v>
      </c>
      <c r="P5" s="434" t="s">
        <v>105</v>
      </c>
      <c r="Q5" s="42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537" t="s">
        <v>110</v>
      </c>
    </row>
    <row r="6" spans="2:25" s="16" customFormat="1" ht="26.5" customHeight="1" x14ac:dyDescent="0.35">
      <c r="B6" s="558" t="s">
        <v>5</v>
      </c>
      <c r="C6" s="438"/>
      <c r="D6" s="315" t="s">
        <v>42</v>
      </c>
      <c r="E6" s="482" t="s">
        <v>19</v>
      </c>
      <c r="F6" s="576" t="s">
        <v>39</v>
      </c>
      <c r="G6" s="455">
        <v>17</v>
      </c>
      <c r="H6" s="263"/>
      <c r="I6" s="228">
        <v>1.7</v>
      </c>
      <c r="J6" s="37">
        <v>4.42</v>
      </c>
      <c r="K6" s="38">
        <v>0.85</v>
      </c>
      <c r="L6" s="380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57"/>
      <c r="C7" s="125"/>
      <c r="D7" s="91">
        <v>227</v>
      </c>
      <c r="E7" s="148" t="s">
        <v>59</v>
      </c>
      <c r="F7" s="577" t="s">
        <v>103</v>
      </c>
      <c r="G7" s="538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47" t="s">
        <v>68</v>
      </c>
      <c r="D8" s="144">
        <v>240</v>
      </c>
      <c r="E8" s="444" t="s">
        <v>9</v>
      </c>
      <c r="F8" s="578" t="s">
        <v>111</v>
      </c>
      <c r="G8" s="419">
        <v>90</v>
      </c>
      <c r="H8" s="144"/>
      <c r="I8" s="271">
        <v>20.18</v>
      </c>
      <c r="J8" s="59">
        <v>20.309999999999999</v>
      </c>
      <c r="K8" s="60">
        <v>2.1</v>
      </c>
      <c r="L8" s="744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79"/>
      <c r="C9" s="502" t="s">
        <v>115</v>
      </c>
      <c r="D9" s="145">
        <v>81</v>
      </c>
      <c r="E9" s="573" t="s">
        <v>9</v>
      </c>
      <c r="F9" s="457" t="s">
        <v>66</v>
      </c>
      <c r="G9" s="581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4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57"/>
      <c r="C10" s="607"/>
      <c r="D10" s="90">
        <v>104</v>
      </c>
      <c r="E10" s="147" t="s">
        <v>17</v>
      </c>
      <c r="F10" s="392" t="s">
        <v>120</v>
      </c>
      <c r="G10" s="467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57"/>
      <c r="C11" s="607"/>
      <c r="D11" s="333">
        <v>119</v>
      </c>
      <c r="E11" s="149" t="s">
        <v>13</v>
      </c>
      <c r="F11" s="579" t="s">
        <v>18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57"/>
      <c r="C12" s="607"/>
      <c r="D12" s="111">
        <v>120</v>
      </c>
      <c r="E12" s="149" t="s">
        <v>14</v>
      </c>
      <c r="F12" s="579" t="s">
        <v>43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57"/>
      <c r="C13" s="647" t="s">
        <v>68</v>
      </c>
      <c r="D13" s="144"/>
      <c r="E13" s="444"/>
      <c r="F13" s="366" t="s">
        <v>20</v>
      </c>
      <c r="G13" s="468">
        <f>G6+G7+G8+G10+G11+G12</f>
        <v>502</v>
      </c>
      <c r="H13" s="400">
        <f t="shared" ref="H13" si="0">H6+H7+H8+H10+H11+H12</f>
        <v>0</v>
      </c>
      <c r="I13" s="400">
        <f>I6+I7+I8+I10+I11+I12</f>
        <v>29.049999999999997</v>
      </c>
      <c r="J13" s="368">
        <f t="shared" ref="J13:Y13" si="1">J6+J7+J8+J10+J11+J12</f>
        <v>29.04</v>
      </c>
      <c r="K13" s="639">
        <f t="shared" si="1"/>
        <v>60.649999999999991</v>
      </c>
      <c r="L13" s="367">
        <f t="shared" si="1"/>
        <v>628.35</v>
      </c>
      <c r="M13" s="400">
        <f t="shared" si="1"/>
        <v>0.4</v>
      </c>
      <c r="N13" s="368">
        <f t="shared" si="1"/>
        <v>0.31600000000000006</v>
      </c>
      <c r="O13" s="368">
        <f t="shared" si="1"/>
        <v>10.86</v>
      </c>
      <c r="P13" s="368">
        <f t="shared" si="1"/>
        <v>338.5</v>
      </c>
      <c r="Q13" s="639">
        <f t="shared" si="1"/>
        <v>1.66</v>
      </c>
      <c r="R13" s="400">
        <f t="shared" si="1"/>
        <v>204.6</v>
      </c>
      <c r="S13" s="368">
        <f t="shared" si="1"/>
        <v>423.69000000000005</v>
      </c>
      <c r="T13" s="368">
        <f t="shared" si="1"/>
        <v>127.02</v>
      </c>
      <c r="U13" s="368">
        <f t="shared" si="1"/>
        <v>5.18</v>
      </c>
      <c r="V13" s="368">
        <f t="shared" si="1"/>
        <v>485.67000000000007</v>
      </c>
      <c r="W13" s="368">
        <f t="shared" si="1"/>
        <v>9.5999999999999992E-3</v>
      </c>
      <c r="X13" s="368">
        <f t="shared" si="1"/>
        <v>8.0000000000000002E-3</v>
      </c>
      <c r="Y13" s="639">
        <f t="shared" si="1"/>
        <v>0.13899999999999998</v>
      </c>
    </row>
    <row r="14" spans="2:25" s="16" customFormat="1" ht="26.5" customHeight="1" x14ac:dyDescent="0.35">
      <c r="B14" s="557"/>
      <c r="C14" s="648" t="s">
        <v>115</v>
      </c>
      <c r="D14" s="458"/>
      <c r="E14" s="574"/>
      <c r="F14" s="370" t="s">
        <v>20</v>
      </c>
      <c r="G14" s="469">
        <f>G6+G7+G9+G10+G11+G12</f>
        <v>502</v>
      </c>
      <c r="H14" s="401">
        <f t="shared" ref="H14:Y14" si="2">H6+H7+H9+H10+H11+H12</f>
        <v>0</v>
      </c>
      <c r="I14" s="257">
        <f t="shared" si="2"/>
        <v>31.28</v>
      </c>
      <c r="J14" s="384">
        <f t="shared" si="2"/>
        <v>24.03</v>
      </c>
      <c r="K14" s="640">
        <f t="shared" si="2"/>
        <v>59.089999999999989</v>
      </c>
      <c r="L14" s="385">
        <f t="shared" si="2"/>
        <v>584.12</v>
      </c>
      <c r="M14" s="257">
        <f t="shared" si="2"/>
        <v>0.37</v>
      </c>
      <c r="N14" s="384">
        <f t="shared" si="2"/>
        <v>0.26600000000000001</v>
      </c>
      <c r="O14" s="384">
        <f t="shared" si="2"/>
        <v>10.6</v>
      </c>
      <c r="P14" s="384">
        <f t="shared" si="2"/>
        <v>147.30000000000001</v>
      </c>
      <c r="Q14" s="640">
        <f t="shared" si="2"/>
        <v>1.23</v>
      </c>
      <c r="R14" s="257">
        <f t="shared" si="2"/>
        <v>77.28</v>
      </c>
      <c r="S14" s="384">
        <f t="shared" si="2"/>
        <v>372.38</v>
      </c>
      <c r="T14" s="384">
        <f t="shared" si="2"/>
        <v>121.68</v>
      </c>
      <c r="U14" s="384">
        <f t="shared" si="2"/>
        <v>4.8900000000000006</v>
      </c>
      <c r="V14" s="384">
        <f t="shared" si="2"/>
        <v>488.44000000000005</v>
      </c>
      <c r="W14" s="384">
        <f t="shared" si="2"/>
        <v>9.1000000000000004E-3</v>
      </c>
      <c r="X14" s="384">
        <f t="shared" si="2"/>
        <v>5.4999999999999997E-3</v>
      </c>
      <c r="Y14" s="640">
        <f t="shared" si="2"/>
        <v>0.16900000000000001</v>
      </c>
    </row>
    <row r="15" spans="2:25" s="16" customFormat="1" ht="26.5" customHeight="1" x14ac:dyDescent="0.35">
      <c r="B15" s="557"/>
      <c r="C15" s="647" t="s">
        <v>68</v>
      </c>
      <c r="D15" s="420"/>
      <c r="E15" s="424"/>
      <c r="F15" s="366" t="s">
        <v>21</v>
      </c>
      <c r="G15" s="421"/>
      <c r="H15" s="420"/>
      <c r="I15" s="271"/>
      <c r="J15" s="59"/>
      <c r="K15" s="60"/>
      <c r="L15" s="490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1"/>
      <c r="C16" s="649" t="s">
        <v>115</v>
      </c>
      <c r="D16" s="146"/>
      <c r="E16" s="487"/>
      <c r="F16" s="371" t="s">
        <v>21</v>
      </c>
      <c r="G16" s="422"/>
      <c r="H16" s="146"/>
      <c r="I16" s="491"/>
      <c r="J16" s="492"/>
      <c r="K16" s="493"/>
      <c r="L16" s="494">
        <f>L14/23.5</f>
        <v>24.856170212765957</v>
      </c>
      <c r="M16" s="491"/>
      <c r="N16" s="492"/>
      <c r="O16" s="492"/>
      <c r="P16" s="492"/>
      <c r="Q16" s="495"/>
      <c r="R16" s="491"/>
      <c r="S16" s="492"/>
      <c r="T16" s="492"/>
      <c r="U16" s="492"/>
      <c r="V16" s="492"/>
      <c r="W16" s="492"/>
      <c r="X16" s="492"/>
      <c r="Y16" s="493"/>
    </row>
    <row r="17" spans="2:28" s="16" customFormat="1" ht="26.5" customHeight="1" x14ac:dyDescent="0.35">
      <c r="B17" s="626"/>
      <c r="C17" s="650"/>
      <c r="D17" s="344">
        <v>13</v>
      </c>
      <c r="E17" s="575" t="s">
        <v>19</v>
      </c>
      <c r="F17" s="332" t="s">
        <v>53</v>
      </c>
      <c r="G17" s="344">
        <v>60</v>
      </c>
      <c r="H17" s="580"/>
      <c r="I17" s="304">
        <v>1.2</v>
      </c>
      <c r="J17" s="49">
        <v>4.26</v>
      </c>
      <c r="K17" s="50">
        <v>6.18</v>
      </c>
      <c r="L17" s="525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0" t="s">
        <v>6</v>
      </c>
      <c r="C18" s="322"/>
      <c r="D18" s="91">
        <v>36</v>
      </c>
      <c r="E18" s="148" t="s">
        <v>8</v>
      </c>
      <c r="F18" s="138" t="s">
        <v>44</v>
      </c>
      <c r="G18" s="456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0"/>
      <c r="C19" s="757" t="s">
        <v>68</v>
      </c>
      <c r="D19" s="419">
        <v>84</v>
      </c>
      <c r="E19" s="144" t="s">
        <v>9</v>
      </c>
      <c r="F19" s="578" t="s">
        <v>150</v>
      </c>
      <c r="G19" s="582">
        <v>90</v>
      </c>
      <c r="H19" s="444"/>
      <c r="I19" s="706">
        <v>16.690000000000001</v>
      </c>
      <c r="J19" s="707">
        <v>13.86</v>
      </c>
      <c r="K19" s="708">
        <v>10.69</v>
      </c>
      <c r="L19" s="709">
        <v>234.91</v>
      </c>
      <c r="M19" s="706">
        <v>0.08</v>
      </c>
      <c r="N19" s="707">
        <v>0.12</v>
      </c>
      <c r="O19" s="707">
        <v>1.08</v>
      </c>
      <c r="P19" s="707">
        <v>20</v>
      </c>
      <c r="Q19" s="710">
        <v>0.04</v>
      </c>
      <c r="R19" s="706">
        <v>26.61</v>
      </c>
      <c r="S19" s="707">
        <v>140.63</v>
      </c>
      <c r="T19" s="707">
        <v>18.5</v>
      </c>
      <c r="U19" s="707">
        <v>1.21</v>
      </c>
      <c r="V19" s="707">
        <v>197.66</v>
      </c>
      <c r="W19" s="707">
        <v>4.0000000000000001E-3</v>
      </c>
      <c r="X19" s="707">
        <v>1E-3</v>
      </c>
      <c r="Y19" s="708">
        <v>0.1</v>
      </c>
    </row>
    <row r="20" spans="2:28" s="16" customFormat="1" ht="39.75" customHeight="1" x14ac:dyDescent="0.35">
      <c r="B20" s="589"/>
      <c r="C20" s="753" t="s">
        <v>115</v>
      </c>
      <c r="D20" s="503"/>
      <c r="E20" s="145" t="s">
        <v>9</v>
      </c>
      <c r="F20" s="457" t="s">
        <v>165</v>
      </c>
      <c r="G20" s="581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3"/>
      <c r="AB20" s="73"/>
    </row>
    <row r="21" spans="2:28" s="16" customFormat="1" ht="33" customHeight="1" x14ac:dyDescent="0.35">
      <c r="B21" s="589"/>
      <c r="C21" s="757" t="s">
        <v>68</v>
      </c>
      <c r="D21" s="419">
        <v>50</v>
      </c>
      <c r="E21" s="144" t="s">
        <v>59</v>
      </c>
      <c r="F21" s="652" t="s">
        <v>88</v>
      </c>
      <c r="G21" s="419">
        <v>150</v>
      </c>
      <c r="H21" s="444"/>
      <c r="I21" s="660">
        <v>3.3</v>
      </c>
      <c r="J21" s="654">
        <v>7.8</v>
      </c>
      <c r="K21" s="711">
        <v>22.35</v>
      </c>
      <c r="L21" s="712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3"/>
      <c r="AB21" s="73"/>
    </row>
    <row r="22" spans="2:28" s="16" customFormat="1" ht="33" customHeight="1" x14ac:dyDescent="0.35">
      <c r="B22" s="589"/>
      <c r="C22" s="753" t="s">
        <v>115</v>
      </c>
      <c r="D22" s="503">
        <v>51</v>
      </c>
      <c r="E22" s="145" t="s">
        <v>59</v>
      </c>
      <c r="F22" s="713" t="s">
        <v>166</v>
      </c>
      <c r="G22" s="503">
        <v>150</v>
      </c>
      <c r="H22" s="145"/>
      <c r="I22" s="700">
        <v>3.3</v>
      </c>
      <c r="J22" s="701">
        <v>3.9</v>
      </c>
      <c r="K22" s="702">
        <v>25.69</v>
      </c>
      <c r="L22" s="703">
        <v>151.35</v>
      </c>
      <c r="M22" s="210">
        <v>0.15</v>
      </c>
      <c r="N22" s="65">
        <v>0.09</v>
      </c>
      <c r="O22" s="65">
        <v>21</v>
      </c>
      <c r="P22" s="65">
        <v>0</v>
      </c>
      <c r="Q22" s="414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3"/>
      <c r="AB22" s="73"/>
    </row>
    <row r="23" spans="2:28" s="16" customFormat="1" ht="51" customHeight="1" x14ac:dyDescent="0.35">
      <c r="B23" s="589"/>
      <c r="C23" s="322"/>
      <c r="D23" s="456">
        <v>104</v>
      </c>
      <c r="E23" s="215" t="s">
        <v>17</v>
      </c>
      <c r="F23" s="542" t="s">
        <v>121</v>
      </c>
      <c r="G23" s="546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3"/>
      <c r="AB23" s="73"/>
    </row>
    <row r="24" spans="2:28" s="16" customFormat="1" ht="26.5" customHeight="1" x14ac:dyDescent="0.35">
      <c r="B24" s="589"/>
      <c r="C24" s="322"/>
      <c r="D24" s="333">
        <v>119</v>
      </c>
      <c r="E24" s="148" t="s">
        <v>13</v>
      </c>
      <c r="F24" s="112" t="s">
        <v>51</v>
      </c>
      <c r="G24" s="456">
        <v>30</v>
      </c>
      <c r="H24" s="148"/>
      <c r="I24" s="238">
        <v>2.13</v>
      </c>
      <c r="J24" s="20">
        <v>0.21</v>
      </c>
      <c r="K24" s="46">
        <v>13.26</v>
      </c>
      <c r="L24" s="364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89"/>
      <c r="C25" s="322"/>
      <c r="D25" s="91">
        <v>120</v>
      </c>
      <c r="E25" s="148" t="s">
        <v>14</v>
      </c>
      <c r="F25" s="112" t="s">
        <v>43</v>
      </c>
      <c r="G25" s="456">
        <v>20</v>
      </c>
      <c r="H25" s="148"/>
      <c r="I25" s="238">
        <v>1.1399999999999999</v>
      </c>
      <c r="J25" s="20">
        <v>0.22</v>
      </c>
      <c r="K25" s="46">
        <v>7.44</v>
      </c>
      <c r="L25" s="364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57" t="s">
        <v>68</v>
      </c>
      <c r="D26" s="351"/>
      <c r="E26" s="714"/>
      <c r="F26" s="366" t="s">
        <v>20</v>
      </c>
      <c r="G26" s="468">
        <f>G17+G18+G19+G21+G23+G24+G25</f>
        <v>750</v>
      </c>
      <c r="H26" s="393">
        <f t="shared" ref="H26:Y26" si="3">H17+H18+H19+H21+H23+H24+H25</f>
        <v>0</v>
      </c>
      <c r="I26" s="400">
        <f t="shared" si="3"/>
        <v>29.46</v>
      </c>
      <c r="J26" s="368">
        <f t="shared" si="3"/>
        <v>34.949999999999996</v>
      </c>
      <c r="K26" s="393">
        <f t="shared" si="3"/>
        <v>91.72</v>
      </c>
      <c r="L26" s="400">
        <f t="shared" si="3"/>
        <v>808.79</v>
      </c>
      <c r="M26" s="400">
        <f t="shared" si="3"/>
        <v>0.56000000000000005</v>
      </c>
      <c r="N26" s="368">
        <f t="shared" si="3"/>
        <v>0.38400000000000001</v>
      </c>
      <c r="O26" s="368">
        <f t="shared" si="3"/>
        <v>45.989999999999995</v>
      </c>
      <c r="P26" s="368">
        <f t="shared" si="3"/>
        <v>1166.5999999999999</v>
      </c>
      <c r="Q26" s="393">
        <f t="shared" si="3"/>
        <v>1.3419999999999999</v>
      </c>
      <c r="R26" s="400">
        <f t="shared" si="3"/>
        <v>148.47999999999999</v>
      </c>
      <c r="S26" s="368">
        <f t="shared" si="3"/>
        <v>480.55999999999995</v>
      </c>
      <c r="T26" s="368">
        <f t="shared" si="3"/>
        <v>136.99</v>
      </c>
      <c r="U26" s="368">
        <f t="shared" si="3"/>
        <v>15.59</v>
      </c>
      <c r="V26" s="368">
        <f t="shared" si="3"/>
        <v>1520.96</v>
      </c>
      <c r="W26" s="368">
        <f t="shared" si="3"/>
        <v>2.1000000000000005E-2</v>
      </c>
      <c r="X26" s="368">
        <f t="shared" si="3"/>
        <v>7.0000000000000001E-3</v>
      </c>
      <c r="Y26" s="468">
        <f t="shared" si="3"/>
        <v>0.39400000000000002</v>
      </c>
    </row>
    <row r="27" spans="2:28" s="16" customFormat="1" ht="26.5" customHeight="1" x14ac:dyDescent="0.35">
      <c r="B27" s="94"/>
      <c r="C27" s="753" t="s">
        <v>115</v>
      </c>
      <c r="D27" s="352"/>
      <c r="E27" s="719"/>
      <c r="F27" s="370" t="s">
        <v>20</v>
      </c>
      <c r="G27" s="417">
        <f>G17+G18+G20+G22+G23+G24+G25</f>
        <v>750</v>
      </c>
      <c r="H27" s="387">
        <f>H18+H20+H21+H22+H24+H25+H26</f>
        <v>0</v>
      </c>
      <c r="I27" s="257">
        <f t="shared" ref="I27:Y27" si="4">I17+I18+I20+I22+I23+I24+I25</f>
        <v>33.019999999999996</v>
      </c>
      <c r="J27" s="384">
        <f t="shared" si="4"/>
        <v>32.76</v>
      </c>
      <c r="K27" s="640">
        <f t="shared" si="4"/>
        <v>86.710000000000008</v>
      </c>
      <c r="L27" s="720">
        <f t="shared" si="4"/>
        <v>782.26</v>
      </c>
      <c r="M27" s="257">
        <f t="shared" si="4"/>
        <v>0.55000000000000004</v>
      </c>
      <c r="N27" s="384">
        <f t="shared" si="4"/>
        <v>0.36400000000000005</v>
      </c>
      <c r="O27" s="384">
        <f t="shared" si="4"/>
        <v>56.259999999999991</v>
      </c>
      <c r="P27" s="384">
        <f t="shared" si="4"/>
        <v>1324.8</v>
      </c>
      <c r="Q27" s="387">
        <f t="shared" si="4"/>
        <v>1.202</v>
      </c>
      <c r="R27" s="257">
        <f t="shared" si="4"/>
        <v>140.76000000000002</v>
      </c>
      <c r="S27" s="384">
        <f t="shared" si="4"/>
        <v>441.84000000000003</v>
      </c>
      <c r="T27" s="384">
        <f t="shared" si="4"/>
        <v>143.74</v>
      </c>
      <c r="U27" s="384">
        <f t="shared" si="4"/>
        <v>15.950000000000001</v>
      </c>
      <c r="V27" s="384">
        <f t="shared" si="4"/>
        <v>1718.5</v>
      </c>
      <c r="W27" s="384">
        <f t="shared" si="4"/>
        <v>2.1999999999999999E-2</v>
      </c>
      <c r="X27" s="384">
        <f t="shared" si="4"/>
        <v>5.4999999999999997E-3</v>
      </c>
      <c r="Y27" s="417">
        <f t="shared" si="4"/>
        <v>0.42699999999999999</v>
      </c>
    </row>
    <row r="28" spans="2:28" s="16" customFormat="1" ht="26.5" customHeight="1" x14ac:dyDescent="0.35">
      <c r="B28" s="94"/>
      <c r="C28" s="757" t="s">
        <v>68</v>
      </c>
      <c r="D28" s="353"/>
      <c r="E28" s="717"/>
      <c r="F28" s="366" t="s">
        <v>21</v>
      </c>
      <c r="G28" s="718"/>
      <c r="H28" s="144"/>
      <c r="I28" s="175"/>
      <c r="J28" s="22"/>
      <c r="K28" s="61"/>
      <c r="L28" s="488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64" t="s">
        <v>115</v>
      </c>
      <c r="D29" s="478"/>
      <c r="E29" s="721"/>
      <c r="F29" s="722" t="s">
        <v>21</v>
      </c>
      <c r="G29" s="723"/>
      <c r="H29" s="724"/>
      <c r="I29" s="725"/>
      <c r="J29" s="726"/>
      <c r="K29" s="727"/>
      <c r="L29" s="728">
        <f>L27/23.5</f>
        <v>33.287659574468087</v>
      </c>
      <c r="M29" s="725"/>
      <c r="N29" s="726"/>
      <c r="O29" s="726"/>
      <c r="P29" s="726"/>
      <c r="Q29" s="729"/>
      <c r="R29" s="725"/>
      <c r="S29" s="726"/>
      <c r="T29" s="726"/>
      <c r="U29" s="726"/>
      <c r="V29" s="726"/>
      <c r="W29" s="726"/>
      <c r="X29" s="726"/>
      <c r="Y29" s="727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83" t="s">
        <v>60</v>
      </c>
      <c r="C32" s="598"/>
      <c r="D32" s="59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84" t="s">
        <v>61</v>
      </c>
      <c r="C33" s="599"/>
      <c r="D33" s="59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09" customFormat="1" ht="12.5" x14ac:dyDescent="0.25"/>
    <row r="41" spans="2:20" s="409" customFormat="1" ht="12.5" x14ac:dyDescent="0.25"/>
    <row r="42" spans="2:20" s="409" customFormat="1" ht="12.5" x14ac:dyDescent="0.25"/>
    <row r="43" spans="2:20" s="409" customFormat="1" ht="12.5" x14ac:dyDescent="0.25"/>
    <row r="44" spans="2:20" s="409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6" zoomScaleNormal="46" workbookViewId="0">
      <selection activeCell="C8" sqref="C8:Y8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4" t="s">
        <v>1</v>
      </c>
      <c r="C2" s="635"/>
      <c r="D2" s="555"/>
      <c r="E2" s="554" t="s">
        <v>3</v>
      </c>
      <c r="F2" s="554"/>
      <c r="G2" s="556" t="s">
        <v>2</v>
      </c>
      <c r="H2" s="585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4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28.5" customHeight="1" thickBot="1" x14ac:dyDescent="0.4">
      <c r="B5" s="883"/>
      <c r="C5" s="883"/>
      <c r="D5" s="886"/>
      <c r="E5" s="883"/>
      <c r="F5" s="883"/>
      <c r="G5" s="883"/>
      <c r="H5" s="883"/>
      <c r="I5" s="534" t="s">
        <v>26</v>
      </c>
      <c r="J5" s="408" t="s">
        <v>27</v>
      </c>
      <c r="K5" s="535" t="s">
        <v>28</v>
      </c>
      <c r="L5" s="901"/>
      <c r="M5" s="316" t="s">
        <v>29</v>
      </c>
      <c r="N5" s="316" t="s">
        <v>104</v>
      </c>
      <c r="O5" s="309" t="s">
        <v>30</v>
      </c>
      <c r="P5" s="453" t="s">
        <v>105</v>
      </c>
      <c r="Q5" s="454" t="s">
        <v>106</v>
      </c>
      <c r="R5" s="473" t="s">
        <v>31</v>
      </c>
      <c r="S5" s="309" t="s">
        <v>32</v>
      </c>
      <c r="T5" s="309" t="s">
        <v>33</v>
      </c>
      <c r="U5" s="454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36.75" customHeight="1" x14ac:dyDescent="0.35">
      <c r="B6" s="586" t="s">
        <v>6</v>
      </c>
      <c r="C6" s="134"/>
      <c r="D6" s="821">
        <v>235</v>
      </c>
      <c r="E6" s="821" t="s">
        <v>19</v>
      </c>
      <c r="F6" s="830" t="s">
        <v>164</v>
      </c>
      <c r="G6" s="438">
        <v>60</v>
      </c>
      <c r="H6" s="677"/>
      <c r="I6" s="304">
        <v>1.02</v>
      </c>
      <c r="J6" s="49">
        <v>7.98</v>
      </c>
      <c r="K6" s="50">
        <v>3.06</v>
      </c>
      <c r="L6" s="525">
        <v>88.8</v>
      </c>
      <c r="M6" s="304">
        <v>0.01</v>
      </c>
      <c r="N6" s="305">
        <v>0.04</v>
      </c>
      <c r="O6" s="49">
        <v>4.2</v>
      </c>
      <c r="P6" s="49">
        <v>90</v>
      </c>
      <c r="Q6" s="341">
        <v>0</v>
      </c>
      <c r="R6" s="304">
        <v>25.8</v>
      </c>
      <c r="S6" s="49">
        <v>18.600000000000001</v>
      </c>
      <c r="T6" s="49">
        <v>9</v>
      </c>
      <c r="U6" s="49">
        <v>0.42</v>
      </c>
      <c r="V6" s="49">
        <v>183</v>
      </c>
      <c r="W6" s="49">
        <v>1E-3</v>
      </c>
      <c r="X6" s="49">
        <v>2.0000000000000001E-4</v>
      </c>
      <c r="Y6" s="697">
        <v>0.08</v>
      </c>
    </row>
    <row r="7" spans="2:25" s="16" customFormat="1" ht="26.5" customHeight="1" x14ac:dyDescent="0.35">
      <c r="B7" s="587"/>
      <c r="C7" s="115"/>
      <c r="D7" s="91">
        <v>37</v>
      </c>
      <c r="E7" s="149" t="s">
        <v>8</v>
      </c>
      <c r="F7" s="319" t="s">
        <v>52</v>
      </c>
      <c r="G7" s="545">
        <v>200</v>
      </c>
      <c r="H7" s="111"/>
      <c r="I7" s="209">
        <v>6</v>
      </c>
      <c r="J7" s="13">
        <v>5.4</v>
      </c>
      <c r="K7" s="43">
        <v>10.8</v>
      </c>
      <c r="L7" s="92">
        <v>115.6</v>
      </c>
      <c r="M7" s="209">
        <v>0.1</v>
      </c>
      <c r="N7" s="72">
        <v>0.1</v>
      </c>
      <c r="O7" s="13">
        <v>10.7</v>
      </c>
      <c r="P7" s="13">
        <v>162</v>
      </c>
      <c r="Q7" s="23">
        <v>0</v>
      </c>
      <c r="R7" s="209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26.5" customHeight="1" x14ac:dyDescent="0.35">
      <c r="B8" s="587"/>
      <c r="C8" s="753" t="s">
        <v>70</v>
      </c>
      <c r="D8" s="145">
        <v>51</v>
      </c>
      <c r="E8" s="159" t="s">
        <v>59</v>
      </c>
      <c r="F8" s="713" t="s">
        <v>166</v>
      </c>
      <c r="G8" s="159">
        <v>150</v>
      </c>
      <c r="H8" s="145"/>
      <c r="I8" s="700">
        <v>3.3</v>
      </c>
      <c r="J8" s="701">
        <v>3.9</v>
      </c>
      <c r="K8" s="702">
        <v>25.65</v>
      </c>
      <c r="L8" s="703">
        <v>151.35</v>
      </c>
      <c r="M8" s="700">
        <v>0.15</v>
      </c>
      <c r="N8" s="701">
        <v>0.09</v>
      </c>
      <c r="O8" s="701">
        <v>21</v>
      </c>
      <c r="P8" s="701">
        <v>0</v>
      </c>
      <c r="Q8" s="704">
        <v>0</v>
      </c>
      <c r="R8" s="700">
        <v>14.01</v>
      </c>
      <c r="S8" s="701">
        <v>78.63</v>
      </c>
      <c r="T8" s="701">
        <v>29.37</v>
      </c>
      <c r="U8" s="701">
        <v>1.32</v>
      </c>
      <c r="V8" s="701">
        <v>809.4</v>
      </c>
      <c r="W8" s="701">
        <v>8.0000000000000002E-3</v>
      </c>
      <c r="X8" s="701">
        <v>5.9999999999999995E-4</v>
      </c>
      <c r="Y8" s="702">
        <v>4.4999999999999998E-2</v>
      </c>
    </row>
    <row r="9" spans="2:25" s="16" customFormat="1" ht="26.5" customHeight="1" x14ac:dyDescent="0.35">
      <c r="B9" s="587"/>
      <c r="C9" s="141" t="s">
        <v>115</v>
      </c>
      <c r="D9" s="145">
        <v>81</v>
      </c>
      <c r="E9" s="162" t="s">
        <v>9</v>
      </c>
      <c r="F9" s="457" t="s">
        <v>66</v>
      </c>
      <c r="G9" s="466">
        <v>90</v>
      </c>
      <c r="H9" s="145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4">
        <v>0.14000000000000001</v>
      </c>
      <c r="O9" s="65">
        <v>1.24</v>
      </c>
      <c r="P9" s="65">
        <v>28.8</v>
      </c>
      <c r="Q9" s="414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3.75" customHeight="1" x14ac:dyDescent="0.35">
      <c r="B10" s="590"/>
      <c r="C10" s="116"/>
      <c r="D10" s="333">
        <v>216</v>
      </c>
      <c r="E10" s="149" t="s">
        <v>17</v>
      </c>
      <c r="F10" s="193" t="s">
        <v>116</v>
      </c>
      <c r="G10" s="125">
        <v>200</v>
      </c>
      <c r="H10" s="225"/>
      <c r="I10" s="208">
        <v>0.26</v>
      </c>
      <c r="J10" s="15">
        <v>0</v>
      </c>
      <c r="K10" s="39">
        <v>15.46</v>
      </c>
      <c r="L10" s="165">
        <v>62</v>
      </c>
      <c r="M10" s="238">
        <v>0</v>
      </c>
      <c r="N10" s="19">
        <v>0</v>
      </c>
      <c r="O10" s="20">
        <v>4.4000000000000004</v>
      </c>
      <c r="P10" s="20">
        <v>0</v>
      </c>
      <c r="Q10" s="21">
        <v>0</v>
      </c>
      <c r="R10" s="238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6">
        <v>0</v>
      </c>
    </row>
    <row r="11" spans="2:25" s="16" customFormat="1" ht="26.5" customHeight="1" x14ac:dyDescent="0.35">
      <c r="B11" s="590"/>
      <c r="C11" s="117"/>
      <c r="D11" s="92"/>
      <c r="E11" s="149" t="s">
        <v>13</v>
      </c>
      <c r="F11" s="129" t="s">
        <v>51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4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5" customHeight="1" x14ac:dyDescent="0.35">
      <c r="B12" s="590"/>
      <c r="C12" s="187"/>
      <c r="D12" s="91"/>
      <c r="E12" s="148" t="s">
        <v>14</v>
      </c>
      <c r="F12" s="130" t="s">
        <v>43</v>
      </c>
      <c r="G12" s="125">
        <v>20</v>
      </c>
      <c r="H12" s="617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90"/>
      <c r="C13" s="787" t="s">
        <v>115</v>
      </c>
      <c r="D13" s="145"/>
      <c r="E13" s="162"/>
      <c r="F13" s="267" t="s">
        <v>20</v>
      </c>
      <c r="G13" s="503">
        <f>G6+G7+G8+G9+G10+G11+G12</f>
        <v>750</v>
      </c>
      <c r="H13" s="715"/>
      <c r="I13" s="210">
        <f>I6+I7+I8+I9+I10+I11+I12</f>
        <v>36.260000000000005</v>
      </c>
      <c r="J13" s="65">
        <f>J6+J7+J8+J9+J10+J11+J12</f>
        <v>33.01</v>
      </c>
      <c r="K13" s="98">
        <f>K6+K7+K8+K9+K10+K11+K12</f>
        <v>76.209999999999994</v>
      </c>
      <c r="L13" s="831">
        <f>L6+L7+L8+L9+L10+L11+L12</f>
        <v>755.78</v>
      </c>
      <c r="M13" s="210">
        <f>M6+M7+M8+M9+M10+M11+M12</f>
        <v>0.36</v>
      </c>
      <c r="N13" s="65">
        <f>N6+N7+N8+N9+N10+N11+N12</f>
        <v>0.40400000000000003</v>
      </c>
      <c r="O13" s="65">
        <f>O6+O7+O8+O9+O10+O11+O12</f>
        <v>41.62</v>
      </c>
      <c r="P13" s="65">
        <f>P6+P7+P8+P9+P10+P11+P12</f>
        <v>280.8</v>
      </c>
      <c r="Q13" s="414">
        <f>Q6+Q7+Q8+Q9+Q10+Q11+Q12</f>
        <v>0</v>
      </c>
      <c r="R13" s="210">
        <f>R6+R7+R8+R9+R10+R11+R12</f>
        <v>118.79</v>
      </c>
      <c r="S13" s="65">
        <f>S6+S7+S8+S9+S10+S11+S12</f>
        <v>434.39</v>
      </c>
      <c r="T13" s="65">
        <f>T6+T7+T8+T9+T10+T11+T12</f>
        <v>114.54</v>
      </c>
      <c r="U13" s="65">
        <f>U6+U7+U8+U9+U10+U11+U12</f>
        <v>5.3</v>
      </c>
      <c r="V13" s="65">
        <f>V6+V7+V8+V9+V10+V11+V12</f>
        <v>1900.5299999999997</v>
      </c>
      <c r="W13" s="65">
        <f>W6+W7+W8+W9+W10+W11+W12</f>
        <v>2.1999999999999999E-2</v>
      </c>
      <c r="X13" s="65">
        <f>X6+X7+X8+X9+X10+X11+X12</f>
        <v>4.8000000000000004E-3</v>
      </c>
      <c r="Y13" s="98">
        <f>Y6+Y7+Y8+Y9+Y10+Y11+Y12</f>
        <v>0.32700000000000001</v>
      </c>
    </row>
    <row r="14" spans="2:25" s="16" customFormat="1" ht="26.5" customHeight="1" x14ac:dyDescent="0.35">
      <c r="B14" s="590"/>
      <c r="C14" s="787" t="s">
        <v>115</v>
      </c>
      <c r="D14" s="145"/>
      <c r="E14" s="162"/>
      <c r="F14" s="267" t="s">
        <v>21</v>
      </c>
      <c r="G14" s="503"/>
      <c r="H14" s="715"/>
      <c r="I14" s="210"/>
      <c r="J14" s="65"/>
      <c r="K14" s="98"/>
      <c r="L14" s="831">
        <f>L13/23.5</f>
        <v>32.160851063829789</v>
      </c>
      <c r="M14" s="210"/>
      <c r="N14" s="65"/>
      <c r="O14" s="65"/>
      <c r="P14" s="65"/>
      <c r="Q14" s="414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26.5" customHeight="1" x14ac:dyDescent="0.35">
      <c r="B15" s="590"/>
      <c r="C15" s="158" t="s">
        <v>68</v>
      </c>
      <c r="D15" s="144"/>
      <c r="E15" s="444"/>
      <c r="F15" s="266" t="s">
        <v>20</v>
      </c>
      <c r="G15" s="419" t="e">
        <f>G6+G7+#REF!+#REF!+G10+G11+G12</f>
        <v>#REF!</v>
      </c>
      <c r="H15" s="144"/>
      <c r="I15" s="367" t="e">
        <f>I6+I7+#REF!+#REF!+I10+I11+I12</f>
        <v>#REF!</v>
      </c>
      <c r="J15" s="368" t="e">
        <f>J6+J7+#REF!+#REF!+J10+J11+J12</f>
        <v>#REF!</v>
      </c>
      <c r="K15" s="369" t="e">
        <f>K6+K7+#REF!+#REF!+K10+K11+K12</f>
        <v>#REF!</v>
      </c>
      <c r="L15" s="488" t="e">
        <f>L6+L7+#REF!+#REF!+L10+L11+L12</f>
        <v>#REF!</v>
      </c>
      <c r="M15" s="367" t="e">
        <f>M6+M7+#REF!+#REF!+M10+M11+M12</f>
        <v>#REF!</v>
      </c>
      <c r="N15" s="368" t="e">
        <f>N6+N7+#REF!+#REF!+N10+N11+N12</f>
        <v>#REF!</v>
      </c>
      <c r="O15" s="368" t="e">
        <f>O6+O7+#REF!+#REF!+O10+O11+O12</f>
        <v>#REF!</v>
      </c>
      <c r="P15" s="368" t="e">
        <f>P6+P7+#REF!+#REF!+P10+P11+P12</f>
        <v>#REF!</v>
      </c>
      <c r="Q15" s="403" t="e">
        <f>Q6+Q7+#REF!+#REF!+Q10+Q11+Q12</f>
        <v>#REF!</v>
      </c>
      <c r="R15" s="367" t="e">
        <f>R6+R7+#REF!+#REF!+R10+R11+R12</f>
        <v>#REF!</v>
      </c>
      <c r="S15" s="368" t="e">
        <f>S6+S7+#REF!+#REF!+S10+S11+S12</f>
        <v>#REF!</v>
      </c>
      <c r="T15" s="368" t="e">
        <f>T6+T7+#REF!+#REF!+T10+T11+T12</f>
        <v>#REF!</v>
      </c>
      <c r="U15" s="368" t="e">
        <f>U6+U7+#REF!+#REF!+U10+U11+U12</f>
        <v>#REF!</v>
      </c>
      <c r="V15" s="368" t="e">
        <f>V6+V7+#REF!+#REF!+V10+V11+V12</f>
        <v>#REF!</v>
      </c>
      <c r="W15" s="368" t="e">
        <f>W6+W7+#REF!+#REF!+W10+W11+W12</f>
        <v>#REF!</v>
      </c>
      <c r="X15" s="22" t="e">
        <f>X6+X7+#REF!+#REF!+X10+X11+X12</f>
        <v>#REF!</v>
      </c>
      <c r="Y15" s="61" t="e">
        <f>Y6+Y7+#REF!+#REF!+Y10+Y11+Y12</f>
        <v>#REF!</v>
      </c>
    </row>
    <row r="16" spans="2:25" s="34" customFormat="1" ht="26.5" customHeight="1" thickBot="1" x14ac:dyDescent="0.4">
      <c r="B16" s="628"/>
      <c r="C16" s="832" t="s">
        <v>68</v>
      </c>
      <c r="D16" s="486"/>
      <c r="E16" s="786"/>
      <c r="F16" s="750" t="s">
        <v>21</v>
      </c>
      <c r="G16" s="778"/>
      <c r="H16" s="786"/>
      <c r="I16" s="785"/>
      <c r="J16" s="780"/>
      <c r="K16" s="782"/>
      <c r="L16" s="833" t="e">
        <f>L15/23.5</f>
        <v>#REF!</v>
      </c>
      <c r="M16" s="785"/>
      <c r="N16" s="780"/>
      <c r="O16" s="780"/>
      <c r="P16" s="780"/>
      <c r="Q16" s="781"/>
      <c r="R16" s="785"/>
      <c r="S16" s="780"/>
      <c r="T16" s="780"/>
      <c r="U16" s="780"/>
      <c r="V16" s="780"/>
      <c r="W16" s="780"/>
      <c r="X16" s="780"/>
      <c r="Y16" s="782"/>
    </row>
    <row r="17" spans="2:15" x14ac:dyDescent="0.35">
      <c r="B17" s="638"/>
      <c r="C17" s="638"/>
      <c r="D17" s="638"/>
      <c r="E17" s="638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9" spans="2:15" ht="18" x14ac:dyDescent="0.35">
      <c r="B19" s="583" t="s">
        <v>60</v>
      </c>
      <c r="C19" s="633"/>
      <c r="D19" s="598"/>
      <c r="E19" s="598"/>
      <c r="F19" s="25"/>
      <c r="G19" s="26"/>
      <c r="H19" s="11"/>
      <c r="I19" s="11"/>
      <c r="J19" s="11"/>
      <c r="K19" s="11"/>
    </row>
    <row r="20" spans="2:15" ht="15.5" x14ac:dyDescent="0.35">
      <c r="B20" s="584" t="s">
        <v>61</v>
      </c>
      <c r="C20" s="634"/>
      <c r="D20" s="599"/>
      <c r="E20" s="599"/>
      <c r="F20" s="11"/>
      <c r="G20" s="11"/>
      <c r="H20" s="11"/>
      <c r="I20" s="11"/>
      <c r="J20" s="11"/>
      <c r="K20" s="11"/>
    </row>
    <row r="21" spans="2:15" x14ac:dyDescent="0.35">
      <c r="B21" s="11"/>
      <c r="C21" s="310"/>
      <c r="D21" s="310"/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43" zoomScaleNormal="43" workbookViewId="0">
      <selection activeCell="C8" sqref="C8:Y8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47" thickBot="1" x14ac:dyDescent="0.4">
      <c r="B5" s="883"/>
      <c r="C5" s="883"/>
      <c r="D5" s="886"/>
      <c r="E5" s="883"/>
      <c r="F5" s="883"/>
      <c r="G5" s="883"/>
      <c r="H5" s="883"/>
      <c r="I5" s="673" t="s">
        <v>26</v>
      </c>
      <c r="J5" s="408" t="s">
        <v>27</v>
      </c>
      <c r="K5" s="674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37.5" customHeight="1" x14ac:dyDescent="0.35">
      <c r="B6" s="586" t="s">
        <v>6</v>
      </c>
      <c r="C6" s="235"/>
      <c r="D6" s="344">
        <v>137</v>
      </c>
      <c r="E6" s="580" t="s">
        <v>19</v>
      </c>
      <c r="F6" s="763" t="s">
        <v>149</v>
      </c>
      <c r="G6" s="840">
        <v>100</v>
      </c>
      <c r="H6" s="134"/>
      <c r="I6" s="305">
        <v>0.8</v>
      </c>
      <c r="J6" s="49">
        <v>0.2</v>
      </c>
      <c r="K6" s="341">
        <v>7.5</v>
      </c>
      <c r="L6" s="84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7.5" customHeight="1" x14ac:dyDescent="0.35">
      <c r="B7" s="600"/>
      <c r="C7" s="128"/>
      <c r="D7" s="126">
        <v>31</v>
      </c>
      <c r="E7" s="147" t="s">
        <v>8</v>
      </c>
      <c r="F7" s="339" t="s">
        <v>72</v>
      </c>
      <c r="G7" s="244">
        <v>200</v>
      </c>
      <c r="H7" s="116"/>
      <c r="I7" s="72">
        <v>5.74</v>
      </c>
      <c r="J7" s="13">
        <v>8.7799999999999994</v>
      </c>
      <c r="K7" s="23">
        <v>8.74</v>
      </c>
      <c r="L7" s="117">
        <v>138.04</v>
      </c>
      <c r="M7" s="117">
        <v>0.04</v>
      </c>
      <c r="N7" s="72">
        <v>0.08</v>
      </c>
      <c r="O7" s="13">
        <v>5.24</v>
      </c>
      <c r="P7" s="13">
        <v>132.80000000000001</v>
      </c>
      <c r="Q7" s="23">
        <v>0.06</v>
      </c>
      <c r="R7" s="209">
        <v>33.799999999999997</v>
      </c>
      <c r="S7" s="13">
        <v>77.48</v>
      </c>
      <c r="T7" s="13">
        <v>20.28</v>
      </c>
      <c r="U7" s="13">
        <v>1.28</v>
      </c>
      <c r="V7" s="13">
        <v>278.8</v>
      </c>
      <c r="W7" s="13">
        <v>6.0000000000000001E-3</v>
      </c>
      <c r="X7" s="13">
        <v>0</v>
      </c>
      <c r="Y7" s="43">
        <v>3.5999999999999997E-2</v>
      </c>
    </row>
    <row r="8" spans="2:25" s="16" customFormat="1" ht="37.5" customHeight="1" x14ac:dyDescent="0.35">
      <c r="B8" s="94"/>
      <c r="C8" s="159" t="s">
        <v>70</v>
      </c>
      <c r="D8" s="503">
        <v>150</v>
      </c>
      <c r="E8" s="145" t="s">
        <v>9</v>
      </c>
      <c r="F8" s="265" t="s">
        <v>165</v>
      </c>
      <c r="G8" s="581">
        <v>90</v>
      </c>
      <c r="H8" s="159"/>
      <c r="I8" s="64">
        <v>20.25</v>
      </c>
      <c r="J8" s="65">
        <v>15.57</v>
      </c>
      <c r="K8" s="98">
        <v>2.34</v>
      </c>
      <c r="L8" s="445">
        <v>230.13</v>
      </c>
      <c r="M8" s="210">
        <v>0.06</v>
      </c>
      <c r="N8" s="65">
        <v>0.13</v>
      </c>
      <c r="O8" s="65">
        <v>8.5</v>
      </c>
      <c r="P8" s="65">
        <v>199.8</v>
      </c>
      <c r="Q8" s="98">
        <v>0</v>
      </c>
      <c r="R8" s="64">
        <v>41.24</v>
      </c>
      <c r="S8" s="65">
        <v>108.78</v>
      </c>
      <c r="T8" s="65">
        <v>23.68</v>
      </c>
      <c r="U8" s="65">
        <v>1.39</v>
      </c>
      <c r="V8" s="65">
        <v>287.2</v>
      </c>
      <c r="W8" s="65">
        <v>5.0000000000000001E-3</v>
      </c>
      <c r="X8" s="65">
        <v>8.9999999999999998E-4</v>
      </c>
      <c r="Y8" s="98">
        <v>0.13</v>
      </c>
    </row>
    <row r="9" spans="2:25" s="16" customFormat="1" ht="37.5" customHeight="1" x14ac:dyDescent="0.35">
      <c r="B9" s="94"/>
      <c r="C9" s="322"/>
      <c r="D9" s="115">
        <v>64</v>
      </c>
      <c r="E9" s="91" t="s">
        <v>45</v>
      </c>
      <c r="F9" s="321" t="s">
        <v>65</v>
      </c>
      <c r="G9" s="199">
        <v>150</v>
      </c>
      <c r="H9" s="115"/>
      <c r="I9" s="209">
        <v>6.45</v>
      </c>
      <c r="J9" s="13">
        <v>4.05</v>
      </c>
      <c r="K9" s="43">
        <v>40.200000000000003</v>
      </c>
      <c r="L9" s="117">
        <v>223.65</v>
      </c>
      <c r="M9" s="214">
        <v>0.08</v>
      </c>
      <c r="N9" s="185">
        <v>0.2</v>
      </c>
      <c r="O9" s="76">
        <v>0</v>
      </c>
      <c r="P9" s="76">
        <v>30</v>
      </c>
      <c r="Q9" s="77">
        <v>0.11</v>
      </c>
      <c r="R9" s="214">
        <v>13.05</v>
      </c>
      <c r="S9" s="76">
        <v>58.34</v>
      </c>
      <c r="T9" s="76">
        <v>22.53</v>
      </c>
      <c r="U9" s="76">
        <v>1.25</v>
      </c>
      <c r="V9" s="76">
        <v>1.1000000000000001</v>
      </c>
      <c r="W9" s="76">
        <v>0</v>
      </c>
      <c r="X9" s="76">
        <v>0</v>
      </c>
      <c r="Y9" s="184">
        <v>0</v>
      </c>
    </row>
    <row r="10" spans="2:25" s="16" customFormat="1" ht="37.5" customHeight="1" x14ac:dyDescent="0.35">
      <c r="B10" s="95"/>
      <c r="C10" s="200"/>
      <c r="D10" s="456">
        <v>107</v>
      </c>
      <c r="E10" s="91" t="s">
        <v>17</v>
      </c>
      <c r="F10" s="138" t="s">
        <v>97</v>
      </c>
      <c r="G10" s="774">
        <v>200</v>
      </c>
      <c r="H10" s="179"/>
      <c r="I10" s="19">
        <v>0</v>
      </c>
      <c r="J10" s="20">
        <v>0</v>
      </c>
      <c r="K10" s="46">
        <v>22.8</v>
      </c>
      <c r="L10" s="237">
        <v>92</v>
      </c>
      <c r="M10" s="238">
        <v>0.04</v>
      </c>
      <c r="N10" s="19">
        <v>0.08</v>
      </c>
      <c r="O10" s="20">
        <v>12</v>
      </c>
      <c r="P10" s="20">
        <v>100</v>
      </c>
      <c r="Q10" s="21">
        <v>0</v>
      </c>
      <c r="R10" s="238">
        <v>0</v>
      </c>
      <c r="S10" s="20">
        <v>0</v>
      </c>
      <c r="T10" s="20">
        <v>0</v>
      </c>
      <c r="U10" s="20">
        <v>0</v>
      </c>
      <c r="V10" s="20">
        <v>304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35">
      <c r="B11" s="95"/>
      <c r="C11" s="200"/>
      <c r="D11" s="459">
        <v>119</v>
      </c>
      <c r="E11" s="91" t="s">
        <v>13</v>
      </c>
      <c r="F11" s="112" t="s">
        <v>51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4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5"/>
      <c r="C12" s="200"/>
      <c r="D12" s="456">
        <v>120</v>
      </c>
      <c r="E12" s="91" t="s">
        <v>14</v>
      </c>
      <c r="F12" s="112" t="s">
        <v>43</v>
      </c>
      <c r="G12" s="91">
        <v>20</v>
      </c>
      <c r="H12" s="179"/>
      <c r="I12" s="19">
        <v>1.1399999999999999</v>
      </c>
      <c r="J12" s="20">
        <v>0.22</v>
      </c>
      <c r="K12" s="46">
        <v>7.44</v>
      </c>
      <c r="L12" s="364">
        <v>36.26</v>
      </c>
      <c r="M12" s="238">
        <v>0.02</v>
      </c>
      <c r="N12" s="19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5"/>
      <c r="C13" s="158" t="s">
        <v>68</v>
      </c>
      <c r="D13" s="419"/>
      <c r="E13" s="144"/>
      <c r="F13" s="366" t="s">
        <v>20</v>
      </c>
      <c r="G13" s="144" t="e">
        <f>G6+G7+#REF!+G9+G10+G11+G12</f>
        <v>#REF!</v>
      </c>
      <c r="H13" s="207"/>
      <c r="I13" s="58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69" t="e">
        <f>L6+L7+#REF!+L9+L10+L11+L12</f>
        <v>#REF!</v>
      </c>
      <c r="M13" s="271" t="e">
        <f>M6+M7+#REF!+M9+M10+M11+M12</f>
        <v>#REF!</v>
      </c>
      <c r="N13" s="58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7.5" customHeight="1" x14ac:dyDescent="0.35">
      <c r="B14" s="95"/>
      <c r="C14" s="158" t="s">
        <v>68</v>
      </c>
      <c r="D14" s="419"/>
      <c r="E14" s="144"/>
      <c r="F14" s="366" t="s">
        <v>98</v>
      </c>
      <c r="G14" s="144"/>
      <c r="H14" s="207"/>
      <c r="I14" s="58"/>
      <c r="J14" s="59"/>
      <c r="K14" s="60"/>
      <c r="L14" s="769" t="e">
        <f>L13/23.5</f>
        <v>#REF!</v>
      </c>
      <c r="M14" s="271"/>
      <c r="N14" s="58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16" customFormat="1" ht="37.5" customHeight="1" x14ac:dyDescent="0.35">
      <c r="B15" s="95"/>
      <c r="C15" s="753" t="s">
        <v>70</v>
      </c>
      <c r="D15" s="648"/>
      <c r="E15" s="715"/>
      <c r="F15" s="370" t="s">
        <v>20</v>
      </c>
      <c r="G15" s="387">
        <f>G6+G7+G8+G9+G10+G11+G12</f>
        <v>790</v>
      </c>
      <c r="H15" s="254"/>
      <c r="I15" s="640">
        <f>I6+I7+I8+I9+I10+I11+I12</f>
        <v>36.510000000000005</v>
      </c>
      <c r="J15" s="384">
        <f>J6+J7+J8+J9+J10+J11+J12</f>
        <v>29.029999999999998</v>
      </c>
      <c r="K15" s="386">
        <f>K6+K7+K8+K9+K10+K11+K12</f>
        <v>102.28</v>
      </c>
      <c r="L15" s="497">
        <f>L6+L7+L8+L9+L10+L11+L12</f>
        <v>830.07999999999993</v>
      </c>
      <c r="M15" s="385">
        <f>M6+M7+M8+M9+M10+M11+M12</f>
        <v>0.32999999999999996</v>
      </c>
      <c r="N15" s="384">
        <f>N6+N7+N8+N9+N10+N11+N12</f>
        <v>0.55400000000000005</v>
      </c>
      <c r="O15" s="384">
        <f>O6+O7+O8+O9+O10+O11+O12</f>
        <v>63.82</v>
      </c>
      <c r="P15" s="384">
        <f>P6+P7+P8+P9+P10+P11+P12</f>
        <v>472.6</v>
      </c>
      <c r="Q15" s="388">
        <f>Q6+Q7+Q8+Q9+Q10+Q11+Q12</f>
        <v>0.16999999999999998</v>
      </c>
      <c r="R15" s="385">
        <f>R6+R7+R8+R9+R10+R11+R12</f>
        <v>140.99</v>
      </c>
      <c r="S15" s="384">
        <f>S6+S7+S8+S9+S10+S11+S12</f>
        <v>351</v>
      </c>
      <c r="T15" s="384">
        <f>T6+T7+T8+T9+T10+T11+T12</f>
        <v>105.19000000000001</v>
      </c>
      <c r="U15" s="384">
        <f>U6+U7+U8+U9+U10+U11+U12</f>
        <v>5.3199999999999994</v>
      </c>
      <c r="V15" s="384">
        <f>V6+V7+V8+V9+V10+V11+V12</f>
        <v>1127.5</v>
      </c>
      <c r="W15" s="384">
        <f>W6+W7+W8+W9+W10+W11+W12</f>
        <v>1.4300000000000002E-2</v>
      </c>
      <c r="X15" s="384">
        <f>X6+X7+X8+X9+X10+X11+X12</f>
        <v>5.0000000000000001E-3</v>
      </c>
      <c r="Y15" s="386">
        <f>Y6+Y7+Y8+Y9+Y10+Y11+Y12</f>
        <v>0.32800000000000001</v>
      </c>
    </row>
    <row r="16" spans="2:25" s="16" customFormat="1" ht="37.5" customHeight="1" thickBot="1" x14ac:dyDescent="0.4">
      <c r="B16" s="223"/>
      <c r="C16" s="753" t="s">
        <v>70</v>
      </c>
      <c r="D16" s="761"/>
      <c r="E16" s="478"/>
      <c r="F16" s="371" t="s">
        <v>98</v>
      </c>
      <c r="G16" s="775"/>
      <c r="H16" s="264"/>
      <c r="I16" s="657"/>
      <c r="J16" s="373"/>
      <c r="K16" s="374"/>
      <c r="L16" s="739">
        <f>L15/23.5</f>
        <v>35.322553191489355</v>
      </c>
      <c r="M16" s="770"/>
      <c r="N16" s="771"/>
      <c r="O16" s="771"/>
      <c r="P16" s="771"/>
      <c r="Q16" s="772"/>
      <c r="R16" s="770"/>
      <c r="S16" s="771"/>
      <c r="T16" s="771"/>
      <c r="U16" s="771"/>
      <c r="V16" s="771"/>
      <c r="W16" s="771"/>
      <c r="X16" s="771"/>
      <c r="Y16" s="773"/>
    </row>
    <row r="17" spans="2:15" x14ac:dyDescent="0.35">
      <c r="B17" s="2"/>
      <c r="C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41"/>
      <c r="G18" s="26"/>
      <c r="H18" s="11"/>
      <c r="I18" s="11"/>
      <c r="J18" s="11"/>
      <c r="K18" s="11"/>
    </row>
    <row r="19" spans="2:15" ht="15.5" x14ac:dyDescent="0.35">
      <c r="B19" s="583" t="s">
        <v>60</v>
      </c>
      <c r="C19" s="633"/>
      <c r="D19" s="598"/>
      <c r="E19" s="598"/>
    </row>
    <row r="20" spans="2:15" ht="18" x14ac:dyDescent="0.35">
      <c r="B20" s="584" t="s">
        <v>61</v>
      </c>
      <c r="C20" s="634"/>
      <c r="D20" s="599"/>
      <c r="E20" s="599"/>
      <c r="F20" s="25"/>
      <c r="G20" s="26"/>
      <c r="H20" s="11"/>
      <c r="I20" s="11"/>
      <c r="J20" s="11"/>
      <c r="K20" s="11"/>
    </row>
    <row r="21" spans="2:15" ht="18" x14ac:dyDescent="0.35">
      <c r="B21" s="11"/>
      <c r="C21" s="310"/>
      <c r="D21" s="310"/>
      <c r="E21" s="11"/>
      <c r="F21" s="25"/>
      <c r="G21" s="26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  <row r="27" spans="2:15" x14ac:dyDescent="0.35">
      <c r="E27" s="11"/>
      <c r="F27" s="11"/>
      <c r="G27" s="11"/>
      <c r="H27" s="11"/>
      <c r="I27" s="11"/>
      <c r="J27" s="11"/>
      <c r="K27" s="11"/>
    </row>
    <row r="28" spans="2:15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26"/>
  <sheetViews>
    <sheetView zoomScale="42" zoomScaleNormal="42" workbookViewId="0">
      <selection activeCell="F22" sqref="F2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7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22</v>
      </c>
      <c r="I2" s="6"/>
      <c r="L2" s="8"/>
      <c r="M2" s="7"/>
      <c r="N2" s="1"/>
      <c r="O2" s="2"/>
    </row>
    <row r="3" spans="2:27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7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7" s="16" customFormat="1" ht="47" thickBot="1" x14ac:dyDescent="0.4">
      <c r="B5" s="883"/>
      <c r="C5" s="887"/>
      <c r="D5" s="886"/>
      <c r="E5" s="883"/>
      <c r="F5" s="883"/>
      <c r="G5" s="883"/>
      <c r="H5" s="883"/>
      <c r="I5" s="316" t="s">
        <v>26</v>
      </c>
      <c r="J5" s="309" t="s">
        <v>27</v>
      </c>
      <c r="K5" s="474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7" s="16" customFormat="1" ht="37.5" customHeight="1" x14ac:dyDescent="0.35">
      <c r="B6" s="626" t="s">
        <v>6</v>
      </c>
      <c r="C6" s="835"/>
      <c r="D6" s="834">
        <v>9</v>
      </c>
      <c r="E6" s="575" t="s">
        <v>19</v>
      </c>
      <c r="F6" s="698" t="s">
        <v>84</v>
      </c>
      <c r="G6" s="699">
        <v>60</v>
      </c>
      <c r="H6" s="651"/>
      <c r="I6" s="305">
        <v>1.26</v>
      </c>
      <c r="J6" s="49">
        <v>4.26</v>
      </c>
      <c r="K6" s="341">
        <v>7.26</v>
      </c>
      <c r="L6" s="476">
        <v>72.48</v>
      </c>
      <c r="M6" s="304">
        <v>0.02</v>
      </c>
      <c r="N6" s="49">
        <v>0</v>
      </c>
      <c r="O6" s="49">
        <v>9.8699999999999992</v>
      </c>
      <c r="P6" s="485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  <c r="Z6" s="483"/>
      <c r="AA6" s="73"/>
    </row>
    <row r="7" spans="2:27" s="16" customFormat="1" ht="37.5" customHeight="1" x14ac:dyDescent="0.35">
      <c r="B7" s="600"/>
      <c r="C7" s="131"/>
      <c r="D7" s="126">
        <v>196</v>
      </c>
      <c r="E7" s="116" t="s">
        <v>8</v>
      </c>
      <c r="F7" s="542" t="s">
        <v>137</v>
      </c>
      <c r="G7" s="546">
        <v>200</v>
      </c>
      <c r="H7" s="116"/>
      <c r="I7" s="72">
        <v>5.67</v>
      </c>
      <c r="J7" s="13">
        <v>6.42</v>
      </c>
      <c r="K7" s="23">
        <v>8.4600000000000009</v>
      </c>
      <c r="L7" s="252">
        <v>118.37</v>
      </c>
      <c r="M7" s="209">
        <v>0.06</v>
      </c>
      <c r="N7" s="72">
        <v>7.0000000000000007E-2</v>
      </c>
      <c r="O7" s="13">
        <v>12.74</v>
      </c>
      <c r="P7" s="13">
        <v>160</v>
      </c>
      <c r="Q7" s="43">
        <v>0</v>
      </c>
      <c r="R7" s="209">
        <v>21.88</v>
      </c>
      <c r="S7" s="13">
        <v>71.760000000000005</v>
      </c>
      <c r="T7" s="13">
        <v>20.65</v>
      </c>
      <c r="U7" s="13">
        <v>0.98</v>
      </c>
      <c r="V7" s="13">
        <v>223.03</v>
      </c>
      <c r="W7" s="13">
        <v>2.29E-2</v>
      </c>
      <c r="X7" s="13">
        <v>8.8999999999999995E-4</v>
      </c>
      <c r="Y7" s="43">
        <v>0.8</v>
      </c>
      <c r="Z7" s="73"/>
    </row>
    <row r="8" spans="2:27" s="34" customFormat="1" ht="37.5" customHeight="1" x14ac:dyDescent="0.35">
      <c r="B8" s="589"/>
      <c r="C8" s="131"/>
      <c r="D8" s="126">
        <v>88</v>
      </c>
      <c r="E8" s="116" t="s">
        <v>9</v>
      </c>
      <c r="F8" s="542" t="s">
        <v>140</v>
      </c>
      <c r="G8" s="546">
        <v>90</v>
      </c>
      <c r="H8" s="90"/>
      <c r="I8" s="209">
        <v>17.989999999999998</v>
      </c>
      <c r="J8" s="13">
        <v>16.59</v>
      </c>
      <c r="K8" s="43">
        <v>2.87</v>
      </c>
      <c r="L8" s="92">
        <v>232.87</v>
      </c>
      <c r="M8" s="334">
        <v>0.05</v>
      </c>
      <c r="N8" s="82">
        <v>0.13</v>
      </c>
      <c r="O8" s="83">
        <v>0.56000000000000005</v>
      </c>
      <c r="P8" s="83">
        <v>40</v>
      </c>
      <c r="Q8" s="84">
        <v>0</v>
      </c>
      <c r="R8" s="334">
        <v>11.77</v>
      </c>
      <c r="S8" s="83">
        <v>170.77</v>
      </c>
      <c r="T8" s="83">
        <v>22.04</v>
      </c>
      <c r="U8" s="83">
        <v>2.48</v>
      </c>
      <c r="V8" s="83">
        <v>298.75</v>
      </c>
      <c r="W8" s="83">
        <v>6.7799999999999996E-3</v>
      </c>
      <c r="X8" s="83">
        <v>2.7999999999999998E-4</v>
      </c>
      <c r="Y8" s="88">
        <v>0.06</v>
      </c>
    </row>
    <row r="9" spans="2:27" s="34" customFormat="1" ht="37.5" customHeight="1" x14ac:dyDescent="0.35">
      <c r="B9" s="589"/>
      <c r="C9" s="572"/>
      <c r="D9" s="456">
        <v>53</v>
      </c>
      <c r="E9" s="115" t="s">
        <v>59</v>
      </c>
      <c r="F9" s="112" t="s">
        <v>92</v>
      </c>
      <c r="G9" s="148">
        <v>150</v>
      </c>
      <c r="H9" s="148"/>
      <c r="I9" s="238">
        <v>3.3</v>
      </c>
      <c r="J9" s="20">
        <v>4.95</v>
      </c>
      <c r="K9" s="46">
        <v>32.25</v>
      </c>
      <c r="L9" s="237">
        <v>186.45</v>
      </c>
      <c r="M9" s="238">
        <v>0.03</v>
      </c>
      <c r="N9" s="19">
        <v>0.03</v>
      </c>
      <c r="O9" s="20">
        <v>0</v>
      </c>
      <c r="P9" s="20">
        <v>18.899999999999999</v>
      </c>
      <c r="Q9" s="21">
        <v>0.08</v>
      </c>
      <c r="R9" s="238">
        <v>4.95</v>
      </c>
      <c r="S9" s="20">
        <v>79.83</v>
      </c>
      <c r="T9" s="20">
        <v>26.52</v>
      </c>
      <c r="U9" s="20">
        <v>0.53</v>
      </c>
      <c r="V9" s="20">
        <v>0.52</v>
      </c>
      <c r="W9" s="20">
        <v>0</v>
      </c>
      <c r="X9" s="20">
        <v>8.0000000000000002E-3</v>
      </c>
      <c r="Y9" s="46">
        <v>2.7E-2</v>
      </c>
    </row>
    <row r="10" spans="2:27" s="34" customFormat="1" ht="37.5" customHeight="1" x14ac:dyDescent="0.35">
      <c r="B10" s="589"/>
      <c r="C10" s="572"/>
      <c r="D10" s="459">
        <v>98</v>
      </c>
      <c r="E10" s="115" t="s">
        <v>17</v>
      </c>
      <c r="F10" s="186" t="s">
        <v>73</v>
      </c>
      <c r="G10" s="115">
        <v>200</v>
      </c>
      <c r="H10" s="322"/>
      <c r="I10" s="19">
        <v>0.4</v>
      </c>
      <c r="J10" s="20">
        <v>0</v>
      </c>
      <c r="K10" s="21">
        <v>27</v>
      </c>
      <c r="L10" s="168">
        <v>110</v>
      </c>
      <c r="M10" s="208">
        <v>0</v>
      </c>
      <c r="N10" s="17">
        <v>0</v>
      </c>
      <c r="O10" s="15">
        <v>1.4</v>
      </c>
      <c r="P10" s="15">
        <v>0</v>
      </c>
      <c r="Q10" s="39">
        <v>0</v>
      </c>
      <c r="R10" s="208">
        <v>12.8</v>
      </c>
      <c r="S10" s="15">
        <v>2.2000000000000002</v>
      </c>
      <c r="T10" s="15">
        <v>1.8</v>
      </c>
      <c r="U10" s="15">
        <v>0.5</v>
      </c>
      <c r="V10" s="15">
        <v>0.6</v>
      </c>
      <c r="W10" s="15">
        <v>0</v>
      </c>
      <c r="X10" s="15">
        <v>0</v>
      </c>
      <c r="Y10" s="39">
        <v>0</v>
      </c>
    </row>
    <row r="11" spans="2:27" s="34" customFormat="1" ht="37.5" customHeight="1" x14ac:dyDescent="0.35">
      <c r="B11" s="589"/>
      <c r="C11" s="572"/>
      <c r="D11" s="459">
        <v>119</v>
      </c>
      <c r="E11" s="114" t="s">
        <v>13</v>
      </c>
      <c r="F11" s="186" t="s">
        <v>51</v>
      </c>
      <c r="G11" s="157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7" s="34" customFormat="1" ht="37.5" customHeight="1" x14ac:dyDescent="0.35">
      <c r="B12" s="589"/>
      <c r="C12" s="572"/>
      <c r="D12" s="456">
        <v>120</v>
      </c>
      <c r="E12" s="114" t="s">
        <v>14</v>
      </c>
      <c r="F12" s="186" t="s">
        <v>43</v>
      </c>
      <c r="G12" s="115">
        <v>20</v>
      </c>
      <c r="H12" s="148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7" s="34" customFormat="1" ht="37.5" customHeight="1" x14ac:dyDescent="0.35">
      <c r="B13" s="589"/>
      <c r="C13" s="572"/>
      <c r="D13" s="627"/>
      <c r="E13" s="335"/>
      <c r="F13" s="268" t="s">
        <v>20</v>
      </c>
      <c r="G13" s="231">
        <v>750</v>
      </c>
      <c r="H13" s="231"/>
      <c r="I13" s="360">
        <v>750</v>
      </c>
      <c r="J13" s="75">
        <v>750</v>
      </c>
      <c r="K13" s="232">
        <v>750</v>
      </c>
      <c r="L13" s="231">
        <v>750</v>
      </c>
      <c r="M13" s="360">
        <v>750</v>
      </c>
      <c r="N13" s="75">
        <v>750</v>
      </c>
      <c r="O13" s="75">
        <v>750</v>
      </c>
      <c r="P13" s="75">
        <v>750</v>
      </c>
      <c r="Q13" s="232">
        <v>750</v>
      </c>
      <c r="R13" s="360">
        <v>750</v>
      </c>
      <c r="S13" s="75">
        <v>750</v>
      </c>
      <c r="T13" s="75">
        <v>750</v>
      </c>
      <c r="U13" s="75">
        <v>750</v>
      </c>
      <c r="V13" s="75">
        <v>750</v>
      </c>
      <c r="W13" s="75">
        <v>750</v>
      </c>
      <c r="X13" s="75">
        <v>750</v>
      </c>
      <c r="Y13" s="232">
        <v>750</v>
      </c>
    </row>
    <row r="14" spans="2:27" s="34" customFormat="1" ht="37.5" customHeight="1" thickBot="1" x14ac:dyDescent="0.4">
      <c r="B14" s="628"/>
      <c r="C14" s="630"/>
      <c r="D14" s="629"/>
      <c r="E14" s="222"/>
      <c r="F14" s="307" t="s">
        <v>98</v>
      </c>
      <c r="G14" s="324"/>
      <c r="H14" s="324"/>
      <c r="I14" s="325"/>
      <c r="J14" s="326"/>
      <c r="K14" s="327"/>
      <c r="L14" s="508">
        <f>L13/23.5</f>
        <v>31.914893617021278</v>
      </c>
      <c r="M14" s="325"/>
      <c r="N14" s="406"/>
      <c r="O14" s="326"/>
      <c r="P14" s="326"/>
      <c r="Q14" s="327"/>
      <c r="R14" s="325"/>
      <c r="S14" s="326"/>
      <c r="T14" s="326"/>
      <c r="U14" s="326"/>
      <c r="V14" s="326"/>
      <c r="W14" s="326"/>
      <c r="X14" s="326"/>
      <c r="Y14" s="327"/>
    </row>
    <row r="15" spans="2:27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7" ht="18" x14ac:dyDescent="0.35">
      <c r="B16" s="583" t="s">
        <v>60</v>
      </c>
      <c r="C16" s="633"/>
      <c r="D16" s="598"/>
      <c r="E16" s="598"/>
      <c r="F16" s="241"/>
      <c r="G16" s="26"/>
      <c r="H16" s="11"/>
      <c r="I16" s="11"/>
      <c r="J16" s="11"/>
      <c r="K16" s="11"/>
    </row>
    <row r="17" spans="2:11" ht="18" x14ac:dyDescent="0.35">
      <c r="B17" s="584" t="s">
        <v>61</v>
      </c>
      <c r="C17" s="634"/>
      <c r="D17" s="599"/>
      <c r="E17" s="599"/>
      <c r="F17" s="25"/>
      <c r="G17" s="26"/>
      <c r="H17" s="11"/>
      <c r="I17" s="11"/>
      <c r="J17" s="11"/>
      <c r="K17" s="11"/>
    </row>
    <row r="18" spans="2:11" ht="18" x14ac:dyDescent="0.35">
      <c r="E18" s="11"/>
      <c r="F18" s="25"/>
      <c r="G18" s="26"/>
      <c r="H18" s="11"/>
      <c r="I18" s="11"/>
      <c r="J18" s="11"/>
      <c r="K18" s="11"/>
    </row>
    <row r="19" spans="2:11" ht="18" x14ac:dyDescent="0.35">
      <c r="E19" s="11"/>
      <c r="F19" s="25"/>
      <c r="G19" s="26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topLeftCell="A3" zoomScale="46" zoomScaleNormal="46" workbookViewId="0">
      <selection activeCell="C8" sqref="C8:Y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47" thickBot="1" x14ac:dyDescent="0.4">
      <c r="B5" s="883"/>
      <c r="C5" s="883"/>
      <c r="D5" s="886"/>
      <c r="E5" s="883"/>
      <c r="F5" s="883"/>
      <c r="G5" s="883"/>
      <c r="H5" s="883"/>
      <c r="I5" s="109" t="s">
        <v>26</v>
      </c>
      <c r="J5" s="408" t="s">
        <v>27</v>
      </c>
      <c r="K5" s="529" t="s">
        <v>28</v>
      </c>
      <c r="L5" s="901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39" customHeight="1" x14ac:dyDescent="0.35">
      <c r="B6" s="586" t="s">
        <v>6</v>
      </c>
      <c r="C6" s="194"/>
      <c r="D6" s="344">
        <v>24</v>
      </c>
      <c r="E6" s="575" t="s">
        <v>7</v>
      </c>
      <c r="F6" s="332" t="s">
        <v>102</v>
      </c>
      <c r="G6" s="344">
        <v>150</v>
      </c>
      <c r="H6" s="580"/>
      <c r="I6" s="304">
        <v>0.6</v>
      </c>
      <c r="J6" s="49">
        <v>0</v>
      </c>
      <c r="K6" s="50">
        <v>16.95</v>
      </c>
      <c r="L6" s="389">
        <v>69</v>
      </c>
      <c r="M6" s="382">
        <v>0.01</v>
      </c>
      <c r="N6" s="845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0"/>
      <c r="C7" s="114"/>
      <c r="D7" s="456">
        <v>40</v>
      </c>
      <c r="E7" s="148" t="s">
        <v>171</v>
      </c>
      <c r="F7" s="321" t="s">
        <v>172</v>
      </c>
      <c r="G7" s="544">
        <v>200</v>
      </c>
      <c r="H7" s="34"/>
      <c r="I7" s="176">
        <v>4.9400000000000004</v>
      </c>
      <c r="J7" s="76">
        <v>4.7</v>
      </c>
      <c r="K7" s="184">
        <v>13.19</v>
      </c>
      <c r="L7" s="333">
        <v>114.69</v>
      </c>
      <c r="M7" s="214">
        <v>0.04</v>
      </c>
      <c r="N7" s="76">
        <v>0.05</v>
      </c>
      <c r="O7" s="76">
        <v>3.38</v>
      </c>
      <c r="P7" s="76">
        <v>140</v>
      </c>
      <c r="Q7" s="77">
        <v>0</v>
      </c>
      <c r="R7" s="214">
        <v>16.55</v>
      </c>
      <c r="S7" s="76">
        <v>61</v>
      </c>
      <c r="T7" s="76">
        <v>18.53</v>
      </c>
      <c r="U7" s="76">
        <v>0.74</v>
      </c>
      <c r="V7" s="76">
        <v>155.46</v>
      </c>
      <c r="W7" s="76">
        <v>2.2799999999999999E-3</v>
      </c>
      <c r="X7" s="76">
        <v>2.15E-3</v>
      </c>
      <c r="Y7" s="184">
        <v>0.04</v>
      </c>
    </row>
    <row r="8" spans="2:25" s="16" customFormat="1" ht="39" customHeight="1" x14ac:dyDescent="0.35">
      <c r="B8" s="589"/>
      <c r="C8" s="141" t="s">
        <v>115</v>
      </c>
      <c r="D8" s="503">
        <v>126</v>
      </c>
      <c r="E8" s="162" t="s">
        <v>9</v>
      </c>
      <c r="F8" s="457" t="s">
        <v>136</v>
      </c>
      <c r="G8" s="466">
        <v>90</v>
      </c>
      <c r="H8" s="145"/>
      <c r="I8" s="301">
        <v>18.489999999999998</v>
      </c>
      <c r="J8" s="56">
        <v>18.54</v>
      </c>
      <c r="K8" s="71">
        <v>3.59</v>
      </c>
      <c r="L8" s="300">
        <v>256</v>
      </c>
      <c r="M8" s="301">
        <v>0.15</v>
      </c>
      <c r="N8" s="741">
        <v>0.12</v>
      </c>
      <c r="O8" s="56">
        <v>2.0099999999999998</v>
      </c>
      <c r="P8" s="56">
        <v>0</v>
      </c>
      <c r="Q8" s="57">
        <v>0</v>
      </c>
      <c r="R8" s="301">
        <v>41.45</v>
      </c>
      <c r="S8" s="56">
        <v>314</v>
      </c>
      <c r="T8" s="56">
        <v>66.489999999999995</v>
      </c>
      <c r="U8" s="56">
        <v>5.3</v>
      </c>
      <c r="V8" s="56">
        <v>266.67</v>
      </c>
      <c r="W8" s="56">
        <v>6.0000000000000001E-3</v>
      </c>
      <c r="X8" s="56">
        <v>0</v>
      </c>
      <c r="Y8" s="71">
        <v>0.05</v>
      </c>
    </row>
    <row r="9" spans="2:25" s="16" customFormat="1" ht="39" customHeight="1" x14ac:dyDescent="0.35">
      <c r="B9" s="589"/>
      <c r="C9" s="141" t="s">
        <v>115</v>
      </c>
      <c r="D9" s="503">
        <v>22</v>
      </c>
      <c r="E9" s="145" t="s">
        <v>59</v>
      </c>
      <c r="F9" s="457" t="s">
        <v>169</v>
      </c>
      <c r="G9" s="145">
        <v>150</v>
      </c>
      <c r="H9" s="159"/>
      <c r="I9" s="741">
        <v>2.4</v>
      </c>
      <c r="J9" s="56">
        <v>6.9</v>
      </c>
      <c r="K9" s="57">
        <v>14.1</v>
      </c>
      <c r="L9" s="787">
        <v>128.85</v>
      </c>
      <c r="M9" s="741">
        <v>0.09</v>
      </c>
      <c r="N9" s="741">
        <v>7.0000000000000001E-3</v>
      </c>
      <c r="O9" s="56">
        <v>21.27</v>
      </c>
      <c r="P9" s="56">
        <v>420</v>
      </c>
      <c r="Q9" s="57">
        <v>6.0000000000000001E-3</v>
      </c>
      <c r="R9" s="301">
        <v>47.33</v>
      </c>
      <c r="S9" s="56">
        <v>66.89</v>
      </c>
      <c r="T9" s="56">
        <v>29.4</v>
      </c>
      <c r="U9" s="56">
        <v>1.08</v>
      </c>
      <c r="V9" s="56">
        <v>35.24</v>
      </c>
      <c r="W9" s="56">
        <v>5.3E-3</v>
      </c>
      <c r="X9" s="56">
        <v>4.0000000000000002E-4</v>
      </c>
      <c r="Y9" s="71">
        <v>0.03</v>
      </c>
    </row>
    <row r="10" spans="2:25" s="16" customFormat="1" ht="48" customHeight="1" x14ac:dyDescent="0.35">
      <c r="B10" s="589"/>
      <c r="C10" s="139" t="s">
        <v>68</v>
      </c>
      <c r="D10" s="144">
        <v>218</v>
      </c>
      <c r="E10" s="444" t="s">
        <v>59</v>
      </c>
      <c r="F10" s="788" t="s">
        <v>147</v>
      </c>
      <c r="G10" s="766">
        <v>150</v>
      </c>
      <c r="H10" s="144"/>
      <c r="I10" s="271">
        <v>4.1500000000000004</v>
      </c>
      <c r="J10" s="59">
        <v>10.86</v>
      </c>
      <c r="K10" s="60">
        <v>18.64</v>
      </c>
      <c r="L10" s="755">
        <v>189.12</v>
      </c>
      <c r="M10" s="271">
        <v>0.15</v>
      </c>
      <c r="N10" s="58">
        <v>0.19</v>
      </c>
      <c r="O10" s="59">
        <v>13.76</v>
      </c>
      <c r="P10" s="59">
        <v>400</v>
      </c>
      <c r="Q10" s="100">
        <v>0.09</v>
      </c>
      <c r="R10" s="271">
        <v>72.209999999999994</v>
      </c>
      <c r="S10" s="59">
        <v>101.36</v>
      </c>
      <c r="T10" s="59">
        <v>42.65</v>
      </c>
      <c r="U10" s="59">
        <v>1.6</v>
      </c>
      <c r="V10" s="59">
        <v>654.75</v>
      </c>
      <c r="W10" s="59">
        <v>6.4000000000000003E-3</v>
      </c>
      <c r="X10" s="59">
        <v>8.9999999999999998E-4</v>
      </c>
      <c r="Y10" s="60">
        <v>0.05</v>
      </c>
    </row>
    <row r="11" spans="2:25" s="16" customFormat="1" ht="39" customHeight="1" x14ac:dyDescent="0.35">
      <c r="B11" s="589"/>
      <c r="C11" s="198"/>
      <c r="D11" s="125">
        <v>114</v>
      </c>
      <c r="E11" s="111" t="s">
        <v>41</v>
      </c>
      <c r="F11" s="193" t="s">
        <v>48</v>
      </c>
      <c r="G11" s="548">
        <v>200</v>
      </c>
      <c r="H11" s="149"/>
      <c r="I11" s="208">
        <v>0.2</v>
      </c>
      <c r="J11" s="15">
        <v>0</v>
      </c>
      <c r="K11" s="39">
        <v>11</v>
      </c>
      <c r="L11" s="173">
        <v>44.8</v>
      </c>
      <c r="M11" s="208">
        <v>0</v>
      </c>
      <c r="N11" s="17">
        <v>0</v>
      </c>
      <c r="O11" s="15">
        <v>0.08</v>
      </c>
      <c r="P11" s="15">
        <v>0</v>
      </c>
      <c r="Q11" s="18">
        <v>0</v>
      </c>
      <c r="R11" s="208">
        <v>13.56</v>
      </c>
      <c r="S11" s="15">
        <v>7.66</v>
      </c>
      <c r="T11" s="15">
        <v>4.08</v>
      </c>
      <c r="U11" s="15">
        <v>0.8</v>
      </c>
      <c r="V11" s="15">
        <v>0.68</v>
      </c>
      <c r="W11" s="15">
        <v>0</v>
      </c>
      <c r="X11" s="15">
        <v>0</v>
      </c>
      <c r="Y11" s="39">
        <v>0</v>
      </c>
    </row>
    <row r="12" spans="2:25" s="16" customFormat="1" ht="29.25" customHeight="1" x14ac:dyDescent="0.35">
      <c r="B12" s="589"/>
      <c r="C12" s="322"/>
      <c r="D12" s="459">
        <v>119</v>
      </c>
      <c r="E12" s="148" t="s">
        <v>13</v>
      </c>
      <c r="F12" s="130" t="s">
        <v>51</v>
      </c>
      <c r="G12" s="125">
        <v>30</v>
      </c>
      <c r="H12" s="617"/>
      <c r="I12" s="208">
        <v>2.13</v>
      </c>
      <c r="J12" s="15">
        <v>0.21</v>
      </c>
      <c r="K12" s="39">
        <v>13.26</v>
      </c>
      <c r="L12" s="173">
        <v>72</v>
      </c>
      <c r="M12" s="17">
        <v>0.03</v>
      </c>
      <c r="N12" s="17">
        <v>0.01</v>
      </c>
      <c r="O12" s="15">
        <v>0</v>
      </c>
      <c r="P12" s="15">
        <v>0</v>
      </c>
      <c r="Q12" s="18">
        <v>0</v>
      </c>
      <c r="R12" s="208">
        <v>11.1</v>
      </c>
      <c r="S12" s="15">
        <v>65.400000000000006</v>
      </c>
      <c r="T12" s="15">
        <v>19.5</v>
      </c>
      <c r="U12" s="15">
        <v>0.84</v>
      </c>
      <c r="V12" s="15">
        <v>27.9</v>
      </c>
      <c r="W12" s="15">
        <v>1E-3</v>
      </c>
      <c r="X12" s="15">
        <v>2E-3</v>
      </c>
      <c r="Y12" s="43">
        <v>0</v>
      </c>
    </row>
    <row r="13" spans="2:25" s="16" customFormat="1" ht="39" customHeight="1" x14ac:dyDescent="0.35">
      <c r="B13" s="589"/>
      <c r="C13" s="322"/>
      <c r="D13" s="456">
        <v>120</v>
      </c>
      <c r="E13" s="148" t="s">
        <v>14</v>
      </c>
      <c r="F13" s="130" t="s">
        <v>43</v>
      </c>
      <c r="G13" s="456">
        <v>20</v>
      </c>
      <c r="H13" s="618"/>
      <c r="I13" s="238">
        <v>1.1399999999999999</v>
      </c>
      <c r="J13" s="20">
        <v>0.22</v>
      </c>
      <c r="K13" s="46">
        <v>7.44</v>
      </c>
      <c r="L13" s="754">
        <v>36.26</v>
      </c>
      <c r="M13" s="17">
        <v>0.02</v>
      </c>
      <c r="N13" s="17">
        <v>2.4E-2</v>
      </c>
      <c r="O13" s="15">
        <v>0.08</v>
      </c>
      <c r="P13" s="15">
        <v>0</v>
      </c>
      <c r="Q13" s="18">
        <v>0</v>
      </c>
      <c r="R13" s="208">
        <v>6.8</v>
      </c>
      <c r="S13" s="15">
        <v>24</v>
      </c>
      <c r="T13" s="15">
        <v>8.1999999999999993</v>
      </c>
      <c r="U13" s="15">
        <v>0.46</v>
      </c>
      <c r="V13" s="15">
        <v>73.5</v>
      </c>
      <c r="W13" s="15">
        <v>2E-3</v>
      </c>
      <c r="X13" s="15">
        <v>2E-3</v>
      </c>
      <c r="Y13" s="39">
        <v>1.2E-2</v>
      </c>
    </row>
    <row r="14" spans="2:25" s="16" customFormat="1" ht="39" customHeight="1" x14ac:dyDescent="0.35">
      <c r="B14" s="589"/>
      <c r="C14" s="141" t="s">
        <v>115</v>
      </c>
      <c r="D14" s="503"/>
      <c r="E14" s="162"/>
      <c r="F14" s="267" t="s">
        <v>20</v>
      </c>
      <c r="G14" s="417">
        <f>G6+G7+G8+G9+G11+G12+G13</f>
        <v>840</v>
      </c>
      <c r="H14" s="716"/>
      <c r="I14" s="210">
        <f>I6+I7+I8+I9+I11+I12+I13</f>
        <v>29.899999999999995</v>
      </c>
      <c r="J14" s="65">
        <f>J6+J7+J8+J9+J11+J12+J13</f>
        <v>30.57</v>
      </c>
      <c r="K14" s="98">
        <f>K6+K7+K8+K9+K11+K12+K13</f>
        <v>79.53</v>
      </c>
      <c r="L14" s="789">
        <f>L6+L7+L8+L9+L11+L12+L13</f>
        <v>721.59999999999991</v>
      </c>
      <c r="M14" s="64">
        <f>M6+M7+M8+M9+M11+M12+M13</f>
        <v>0.34000000000000008</v>
      </c>
      <c r="N14" s="64">
        <f>N6+N7+N8+N9+N11+N12+N13</f>
        <v>0.24100000000000002</v>
      </c>
      <c r="O14" s="65">
        <f>O6+O7+O8+O9+O11+O12+O13</f>
        <v>46.319999999999993</v>
      </c>
      <c r="P14" s="65">
        <f>P6+P7+P8+P9+P11+P12+P13</f>
        <v>560</v>
      </c>
      <c r="Q14" s="414">
        <f>Q6+Q7+Q8+Q9+Q11+Q12+Q13</f>
        <v>6.0000000000000001E-3</v>
      </c>
      <c r="R14" s="210">
        <f>R6+R7+R8+R9+R11+R12+R13</f>
        <v>160.79</v>
      </c>
      <c r="S14" s="65">
        <f>S6+S7+S8+S9+S11+S12+S13</f>
        <v>555.45000000000005</v>
      </c>
      <c r="T14" s="65">
        <f>T6+T7+T8+T9+T11+T12+T13</f>
        <v>159.69999999999999</v>
      </c>
      <c r="U14" s="65">
        <f>U6+U7+U8+U9+U11+U12+U13</f>
        <v>12.520000000000001</v>
      </c>
      <c r="V14" s="65">
        <f>V6+V7+V8+V9+V11+V12+V13</f>
        <v>976.45</v>
      </c>
      <c r="W14" s="65">
        <f>W6+W7+W8+W9+W11+W12+W13</f>
        <v>1.958E-2</v>
      </c>
      <c r="X14" s="65">
        <f>X6+X7+X8+X9+X11+X12+X13</f>
        <v>7.0500000000000007E-3</v>
      </c>
      <c r="Y14" s="98">
        <f>Y6+Y7+Y8+Y9+Y11+Y12+Y13</f>
        <v>0.14700000000000002</v>
      </c>
    </row>
    <row r="15" spans="2:25" s="16" customFormat="1" ht="39" customHeight="1" x14ac:dyDescent="0.35">
      <c r="B15" s="589"/>
      <c r="C15" s="141" t="s">
        <v>115</v>
      </c>
      <c r="D15" s="503"/>
      <c r="E15" s="162"/>
      <c r="F15" s="267" t="s">
        <v>21</v>
      </c>
      <c r="G15" s="503"/>
      <c r="H15" s="716"/>
      <c r="I15" s="210"/>
      <c r="J15" s="65"/>
      <c r="K15" s="98"/>
      <c r="L15" s="790">
        <f>L14/23.5</f>
        <v>30.706382978723401</v>
      </c>
      <c r="M15" s="64"/>
      <c r="N15" s="64"/>
      <c r="O15" s="65"/>
      <c r="P15" s="65"/>
      <c r="Q15" s="414"/>
      <c r="R15" s="210"/>
      <c r="S15" s="65"/>
      <c r="T15" s="65"/>
      <c r="U15" s="65"/>
      <c r="V15" s="65"/>
      <c r="W15" s="65"/>
      <c r="X15" s="65"/>
      <c r="Y15" s="98"/>
    </row>
    <row r="16" spans="2:25" s="16" customFormat="1" ht="39" customHeight="1" x14ac:dyDescent="0.35">
      <c r="B16" s="589"/>
      <c r="C16" s="139" t="s">
        <v>68</v>
      </c>
      <c r="D16" s="647"/>
      <c r="E16" s="714"/>
      <c r="F16" s="266" t="s">
        <v>20</v>
      </c>
      <c r="G16" s="468" t="e">
        <f>G6+G7+#REF!+G10+G11+G12+G13</f>
        <v>#REF!</v>
      </c>
      <c r="H16" s="400"/>
      <c r="I16" s="367" t="e">
        <f>I6+I7+#REF!+I10+I11+I12+I13</f>
        <v>#REF!</v>
      </c>
      <c r="J16" s="368" t="e">
        <f>J6+J7+#REF!+J10+J11+J12+J13</f>
        <v>#REF!</v>
      </c>
      <c r="K16" s="369" t="e">
        <f>K6+K7+#REF!+K10+K11+K12+K13</f>
        <v>#REF!</v>
      </c>
      <c r="L16" s="783" t="e">
        <f>L6+L7+#REF!+L10+L11+L12+L13</f>
        <v>#REF!</v>
      </c>
      <c r="M16" s="639" t="e">
        <f>M6+M7+#REF!+M10+M11+M12+M13</f>
        <v>#REF!</v>
      </c>
      <c r="N16" s="368" t="e">
        <f>N6+N7+#REF!+N10+N11+N12+N13</f>
        <v>#REF!</v>
      </c>
      <c r="O16" s="368" t="e">
        <f>O6+O7+#REF!+O10+O11+O12+O13</f>
        <v>#REF!</v>
      </c>
      <c r="P16" s="368" t="e">
        <f>P6+P7+#REF!+P10+P11+P12+P13</f>
        <v>#REF!</v>
      </c>
      <c r="Q16" s="403" t="e">
        <f>Q6+Q7+#REF!+Q10+Q11+Q12+Q13</f>
        <v>#REF!</v>
      </c>
      <c r="R16" s="367" t="e">
        <f>R6+R7+#REF!+R10+R11+R12+R13</f>
        <v>#REF!</v>
      </c>
      <c r="S16" s="368" t="e">
        <f>S6+S7+#REF!+S10+S11+S12+S13</f>
        <v>#REF!</v>
      </c>
      <c r="T16" s="368" t="e">
        <f>T6+T7+#REF!+T10+T11+T12+T13</f>
        <v>#REF!</v>
      </c>
      <c r="U16" s="368" t="e">
        <f>U6+U7+#REF!+U10+U11+U12+U13</f>
        <v>#REF!</v>
      </c>
      <c r="V16" s="368" t="e">
        <f>V6+V7+#REF!+V10+V11+V12+V13</f>
        <v>#REF!</v>
      </c>
      <c r="W16" s="368" t="e">
        <f>W6+W7+#REF!+W10+W11+W12+W13</f>
        <v>#REF!</v>
      </c>
      <c r="X16" s="368" t="e">
        <f>X6+X7+#REF!+X10+X11+X12+X13</f>
        <v>#REF!</v>
      </c>
      <c r="Y16" s="369" t="e">
        <f>Y6+Y7+#REF!+Y10+Y11+Y12+Y13</f>
        <v>#REF!</v>
      </c>
    </row>
    <row r="17" spans="2:25" s="16" customFormat="1" ht="39" customHeight="1" thickBot="1" x14ac:dyDescent="0.4">
      <c r="B17" s="591"/>
      <c r="C17" s="139" t="s">
        <v>68</v>
      </c>
      <c r="D17" s="776"/>
      <c r="E17" s="777"/>
      <c r="F17" s="750" t="s">
        <v>21</v>
      </c>
      <c r="G17" s="778"/>
      <c r="H17" s="786"/>
      <c r="I17" s="785"/>
      <c r="J17" s="780"/>
      <c r="K17" s="782"/>
      <c r="L17" s="784" t="e">
        <f>L16/23.5</f>
        <v>#REF!</v>
      </c>
      <c r="M17" s="779"/>
      <c r="N17" s="780"/>
      <c r="O17" s="780"/>
      <c r="P17" s="780"/>
      <c r="Q17" s="781"/>
      <c r="R17" s="785"/>
      <c r="S17" s="780"/>
      <c r="T17" s="780"/>
      <c r="U17" s="780"/>
      <c r="V17" s="780"/>
      <c r="W17" s="780"/>
      <c r="X17" s="780"/>
      <c r="Y17" s="782"/>
    </row>
    <row r="18" spans="2:25" x14ac:dyDescent="0.35">
      <c r="B18" s="2"/>
      <c r="C18" s="2"/>
      <c r="D18" s="4"/>
      <c r="E18" s="2"/>
      <c r="F18" s="2"/>
      <c r="G18" s="2"/>
      <c r="H18" s="9"/>
      <c r="I18" s="10"/>
      <c r="J18" s="9"/>
      <c r="K18" s="2"/>
      <c r="L18" s="12"/>
      <c r="M18" s="2"/>
      <c r="N18" s="2"/>
      <c r="O18" s="2"/>
    </row>
    <row r="19" spans="2:25" ht="18" x14ac:dyDescent="0.35">
      <c r="E19" s="11"/>
      <c r="F19" s="25"/>
      <c r="G19" s="26"/>
      <c r="H19" s="11"/>
      <c r="I19" s="11"/>
      <c r="J19" s="11"/>
      <c r="K19" s="11"/>
    </row>
    <row r="22" spans="2:25" ht="15.5" x14ac:dyDescent="0.35">
      <c r="B22" s="583" t="s">
        <v>60</v>
      </c>
      <c r="C22" s="633"/>
      <c r="D22" s="598"/>
      <c r="E22" s="598"/>
    </row>
    <row r="23" spans="2:25" ht="15.5" x14ac:dyDescent="0.35">
      <c r="B23" s="584" t="s">
        <v>61</v>
      </c>
      <c r="C23" s="634"/>
      <c r="D23" s="599"/>
      <c r="E23" s="599"/>
    </row>
    <row r="24" spans="2:25" x14ac:dyDescent="0.35">
      <c r="B24" s="11"/>
      <c r="C24" s="310"/>
      <c r="D24" s="310"/>
      <c r="E24" s="11"/>
    </row>
    <row r="27" spans="2:25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tabSelected="1" zoomScale="48" zoomScaleNormal="48" workbookViewId="0">
      <selection activeCell="F19" sqref="F19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80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47" thickBot="1" x14ac:dyDescent="0.4">
      <c r="B5" s="883"/>
      <c r="C5" s="883"/>
      <c r="D5" s="886"/>
      <c r="E5" s="883"/>
      <c r="F5" s="883"/>
      <c r="G5" s="883"/>
      <c r="H5" s="883"/>
      <c r="I5" s="641" t="s">
        <v>26</v>
      </c>
      <c r="J5" s="644" t="s">
        <v>27</v>
      </c>
      <c r="K5" s="642" t="s">
        <v>28</v>
      </c>
      <c r="L5" s="901"/>
      <c r="M5" s="473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39" customHeight="1" x14ac:dyDescent="0.35">
      <c r="B6" s="586" t="s">
        <v>6</v>
      </c>
      <c r="C6" s="119"/>
      <c r="D6" s="173">
        <v>13</v>
      </c>
      <c r="E6" s="246" t="s">
        <v>7</v>
      </c>
      <c r="F6" s="543" t="s">
        <v>53</v>
      </c>
      <c r="G6" s="551">
        <v>60</v>
      </c>
      <c r="H6" s="246"/>
      <c r="I6" s="397">
        <v>1.2</v>
      </c>
      <c r="J6" s="398">
        <v>4.26</v>
      </c>
      <c r="K6" s="399">
        <v>6.18</v>
      </c>
      <c r="L6" s="249">
        <v>67.92</v>
      </c>
      <c r="M6" s="228">
        <v>0.03</v>
      </c>
      <c r="N6" s="37">
        <v>0.02</v>
      </c>
      <c r="O6" s="37">
        <v>7.44</v>
      </c>
      <c r="P6" s="37">
        <v>930</v>
      </c>
      <c r="Q6" s="38">
        <v>0</v>
      </c>
      <c r="R6" s="228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39" customHeight="1" x14ac:dyDescent="0.35">
      <c r="B7" s="587"/>
      <c r="C7" s="114"/>
      <c r="D7" s="456">
        <v>33</v>
      </c>
      <c r="E7" s="115" t="s">
        <v>8</v>
      </c>
      <c r="F7" s="520" t="s">
        <v>54</v>
      </c>
      <c r="G7" s="199">
        <v>200</v>
      </c>
      <c r="H7" s="115"/>
      <c r="I7" s="185">
        <v>6.4</v>
      </c>
      <c r="J7" s="76">
        <v>6.2</v>
      </c>
      <c r="K7" s="77">
        <v>12.2</v>
      </c>
      <c r="L7" s="187">
        <v>130.6</v>
      </c>
      <c r="M7" s="209">
        <v>0.08</v>
      </c>
      <c r="N7" s="72">
        <v>0.08</v>
      </c>
      <c r="O7" s="13">
        <v>6.8</v>
      </c>
      <c r="P7" s="13">
        <v>180</v>
      </c>
      <c r="Q7" s="43">
        <v>0</v>
      </c>
      <c r="R7" s="72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16" customFormat="1" ht="39" customHeight="1" x14ac:dyDescent="0.35">
      <c r="B8" s="590"/>
      <c r="C8" s="198"/>
      <c r="D8" s="173">
        <v>148</v>
      </c>
      <c r="E8" s="115" t="s">
        <v>9</v>
      </c>
      <c r="F8" s="321" t="s">
        <v>99</v>
      </c>
      <c r="G8" s="538">
        <v>90</v>
      </c>
      <c r="H8" s="115"/>
      <c r="I8" s="208">
        <v>19.71</v>
      </c>
      <c r="J8" s="15">
        <v>15.75</v>
      </c>
      <c r="K8" s="39">
        <v>6.21</v>
      </c>
      <c r="L8" s="165">
        <v>245.34</v>
      </c>
      <c r="M8" s="208">
        <v>0.03</v>
      </c>
      <c r="N8" s="17">
        <v>0.11</v>
      </c>
      <c r="O8" s="15">
        <v>2.4</v>
      </c>
      <c r="P8" s="15">
        <v>173.7</v>
      </c>
      <c r="Q8" s="39">
        <v>0.21</v>
      </c>
      <c r="R8" s="208">
        <v>27.88</v>
      </c>
      <c r="S8" s="15">
        <v>104.45</v>
      </c>
      <c r="T8" s="15">
        <v>17.88</v>
      </c>
      <c r="U8" s="15">
        <v>0.49</v>
      </c>
      <c r="V8" s="15">
        <v>88.47</v>
      </c>
      <c r="W8" s="15">
        <v>0.11</v>
      </c>
      <c r="X8" s="15">
        <v>8.9999999999999998E-4</v>
      </c>
      <c r="Y8" s="39">
        <v>0.51</v>
      </c>
    </row>
    <row r="9" spans="2:25" s="16" customFormat="1" ht="39" customHeight="1" x14ac:dyDescent="0.35">
      <c r="B9" s="590"/>
      <c r="C9" s="198"/>
      <c r="D9" s="456">
        <v>55</v>
      </c>
      <c r="E9" s="115" t="s">
        <v>59</v>
      </c>
      <c r="F9" s="248" t="s">
        <v>95</v>
      </c>
      <c r="G9" s="115">
        <v>150</v>
      </c>
      <c r="H9" s="456"/>
      <c r="I9" s="214">
        <v>3.6</v>
      </c>
      <c r="J9" s="76">
        <v>4.95</v>
      </c>
      <c r="K9" s="184">
        <v>24.6</v>
      </c>
      <c r="L9" s="459">
        <v>156.6</v>
      </c>
      <c r="M9" s="72">
        <v>0.03</v>
      </c>
      <c r="N9" s="72">
        <v>0.03</v>
      </c>
      <c r="O9" s="13">
        <v>0</v>
      </c>
      <c r="P9" s="13">
        <v>0</v>
      </c>
      <c r="Q9" s="23">
        <v>0</v>
      </c>
      <c r="R9" s="209">
        <v>19.16</v>
      </c>
      <c r="S9" s="13">
        <v>158.46</v>
      </c>
      <c r="T9" s="13">
        <v>19.62</v>
      </c>
      <c r="U9" s="13">
        <v>0.87</v>
      </c>
      <c r="V9" s="13">
        <v>86.82</v>
      </c>
      <c r="W9" s="13">
        <v>0</v>
      </c>
      <c r="X9" s="13">
        <v>2.4E-2</v>
      </c>
      <c r="Y9" s="43">
        <v>0.03</v>
      </c>
    </row>
    <row r="10" spans="2:25" s="16" customFormat="1" ht="42.75" customHeight="1" x14ac:dyDescent="0.35">
      <c r="B10" s="590"/>
      <c r="C10" s="198"/>
      <c r="D10" s="459">
        <v>100</v>
      </c>
      <c r="E10" s="91" t="s">
        <v>79</v>
      </c>
      <c r="F10" s="130" t="s">
        <v>77</v>
      </c>
      <c r="G10" s="115">
        <v>200</v>
      </c>
      <c r="H10" s="335"/>
      <c r="I10" s="238">
        <v>0.2</v>
      </c>
      <c r="J10" s="20">
        <v>0</v>
      </c>
      <c r="K10" s="46">
        <v>15.56</v>
      </c>
      <c r="L10" s="168">
        <v>63.2</v>
      </c>
      <c r="M10" s="208">
        <v>0</v>
      </c>
      <c r="N10" s="17">
        <v>4.0000000000000001E-3</v>
      </c>
      <c r="O10" s="15">
        <v>1.2</v>
      </c>
      <c r="P10" s="15">
        <v>0</v>
      </c>
      <c r="Q10" s="39">
        <v>0</v>
      </c>
      <c r="R10" s="208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4.5" customHeight="1" x14ac:dyDescent="0.35">
      <c r="B11" s="590"/>
      <c r="C11" s="198"/>
      <c r="D11" s="127">
        <v>119</v>
      </c>
      <c r="E11" s="114" t="s">
        <v>13</v>
      </c>
      <c r="F11" s="154" t="s">
        <v>51</v>
      </c>
      <c r="G11" s="149">
        <v>45</v>
      </c>
      <c r="H11" s="114"/>
      <c r="I11" s="208">
        <v>3.19</v>
      </c>
      <c r="J11" s="15">
        <v>0.31</v>
      </c>
      <c r="K11" s="39">
        <v>19.89</v>
      </c>
      <c r="L11" s="165">
        <v>108</v>
      </c>
      <c r="M11" s="208">
        <v>0.05</v>
      </c>
      <c r="N11" s="17">
        <v>0.02</v>
      </c>
      <c r="O11" s="15">
        <v>0</v>
      </c>
      <c r="P11" s="15">
        <v>0</v>
      </c>
      <c r="Q11" s="39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9" customHeight="1" x14ac:dyDescent="0.35">
      <c r="B12" s="590"/>
      <c r="C12" s="198"/>
      <c r="D12" s="125">
        <v>120</v>
      </c>
      <c r="E12" s="114" t="s">
        <v>14</v>
      </c>
      <c r="F12" s="154" t="s">
        <v>43</v>
      </c>
      <c r="G12" s="149">
        <v>25</v>
      </c>
      <c r="H12" s="114"/>
      <c r="I12" s="208">
        <v>1.42</v>
      </c>
      <c r="J12" s="15">
        <v>0.27</v>
      </c>
      <c r="K12" s="39">
        <v>9.3000000000000007</v>
      </c>
      <c r="L12" s="165">
        <v>45.32</v>
      </c>
      <c r="M12" s="208">
        <v>0.02</v>
      </c>
      <c r="N12" s="17">
        <v>0.03</v>
      </c>
      <c r="O12" s="15">
        <v>0.1</v>
      </c>
      <c r="P12" s="15">
        <v>0</v>
      </c>
      <c r="Q12" s="39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39" customHeight="1" x14ac:dyDescent="0.35">
      <c r="B13" s="589"/>
      <c r="C13" s="322"/>
      <c r="D13" s="627"/>
      <c r="E13" s="322"/>
      <c r="F13" s="268" t="s">
        <v>20</v>
      </c>
      <c r="G13" s="329">
        <f>SUM(G6:G12)</f>
        <v>770</v>
      </c>
      <c r="H13" s="231"/>
      <c r="I13" s="360">
        <f t="shared" ref="I13:Y13" si="0">SUM(I6:I12)</f>
        <v>35.720000000000006</v>
      </c>
      <c r="J13" s="75">
        <f t="shared" si="0"/>
        <v>31.74</v>
      </c>
      <c r="K13" s="232">
        <f t="shared" si="0"/>
        <v>93.94</v>
      </c>
      <c r="L13" s="231">
        <f>L6+L8+L7+L9+L10+L11+L12</f>
        <v>816.98000000000013</v>
      </c>
      <c r="M13" s="360">
        <f t="shared" si="0"/>
        <v>0.24000000000000002</v>
      </c>
      <c r="N13" s="75">
        <f t="shared" si="0"/>
        <v>0.29400000000000004</v>
      </c>
      <c r="O13" s="75">
        <f t="shared" si="0"/>
        <v>17.940000000000001</v>
      </c>
      <c r="P13" s="75">
        <f t="shared" si="0"/>
        <v>1283.7</v>
      </c>
      <c r="Q13" s="232">
        <f t="shared" si="0"/>
        <v>0.21</v>
      </c>
      <c r="R13" s="360">
        <f t="shared" si="0"/>
        <v>140.76</v>
      </c>
      <c r="S13" s="75">
        <f t="shared" si="0"/>
        <v>515.38000000000011</v>
      </c>
      <c r="T13" s="75">
        <f t="shared" si="0"/>
        <v>131.47</v>
      </c>
      <c r="U13" s="75">
        <f t="shared" si="0"/>
        <v>4.79</v>
      </c>
      <c r="V13" s="75">
        <f t="shared" si="0"/>
        <v>1033.5300000000002</v>
      </c>
      <c r="W13" s="75">
        <f t="shared" si="0"/>
        <v>0.1225</v>
      </c>
      <c r="X13" s="75">
        <f t="shared" si="0"/>
        <v>3.2399999999999998E-2</v>
      </c>
      <c r="Y13" s="232">
        <f t="shared" si="0"/>
        <v>0.64400000000000002</v>
      </c>
    </row>
    <row r="14" spans="2:25" s="34" customFormat="1" ht="39" customHeight="1" thickBot="1" x14ac:dyDescent="0.4">
      <c r="B14" s="628"/>
      <c r="C14" s="121"/>
      <c r="D14" s="629"/>
      <c r="E14" s="121"/>
      <c r="F14" s="269" t="s">
        <v>21</v>
      </c>
      <c r="G14" s="222"/>
      <c r="H14" s="121"/>
      <c r="I14" s="178"/>
      <c r="J14" s="51"/>
      <c r="K14" s="104"/>
      <c r="L14" s="170">
        <f>L13/23.5</f>
        <v>34.765106382978729</v>
      </c>
      <c r="M14" s="178"/>
      <c r="N14" s="135"/>
      <c r="O14" s="51"/>
      <c r="P14" s="51"/>
      <c r="Q14" s="104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E16" s="11"/>
      <c r="F16" s="25"/>
      <c r="G16" s="26"/>
      <c r="H16" s="11"/>
      <c r="I16" s="11"/>
      <c r="J16" s="11"/>
      <c r="K16" s="11"/>
    </row>
    <row r="17" spans="5:11" ht="17.25" customHeight="1" x14ac:dyDescent="0.35">
      <c r="E17" s="11"/>
      <c r="F17" s="25"/>
      <c r="G17" s="26"/>
      <c r="H17" s="11"/>
      <c r="I17" s="11"/>
      <c r="J17" s="11"/>
      <c r="K17" s="11"/>
    </row>
    <row r="18" spans="5:11" x14ac:dyDescent="0.35">
      <c r="E18" s="11"/>
      <c r="F18" s="11"/>
      <c r="G18" s="11"/>
      <c r="H18" s="11"/>
      <c r="I18" s="11"/>
      <c r="J18" s="11"/>
      <c r="K18" s="11"/>
    </row>
    <row r="19" spans="5:11" x14ac:dyDescent="0.35">
      <c r="E19" s="11"/>
      <c r="F19" s="11"/>
      <c r="G19" s="11"/>
      <c r="H19" s="11"/>
      <c r="I19" s="11"/>
      <c r="J19" s="11"/>
      <c r="K19" s="11"/>
    </row>
    <row r="20" spans="5:11" x14ac:dyDescent="0.35">
      <c r="E20" s="11"/>
      <c r="F20" s="11"/>
      <c r="G20" s="11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31.5" thickBot="1" x14ac:dyDescent="0.4">
      <c r="B5" s="883"/>
      <c r="C5" s="883"/>
      <c r="D5" s="886"/>
      <c r="E5" s="883"/>
      <c r="F5" s="883"/>
      <c r="G5" s="883"/>
      <c r="H5" s="883"/>
      <c r="I5" s="418" t="s">
        <v>26</v>
      </c>
      <c r="J5" s="672" t="s">
        <v>27</v>
      </c>
      <c r="K5" s="418" t="s">
        <v>28</v>
      </c>
      <c r="L5" s="886"/>
      <c r="M5" s="427" t="s">
        <v>29</v>
      </c>
      <c r="N5" s="427" t="s">
        <v>104</v>
      </c>
      <c r="O5" s="427" t="s">
        <v>30</v>
      </c>
      <c r="P5" s="434" t="s">
        <v>105</v>
      </c>
      <c r="Q5" s="42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672" t="s">
        <v>110</v>
      </c>
    </row>
    <row r="6" spans="2:25" s="16" customFormat="1" ht="37.5" customHeight="1" x14ac:dyDescent="0.35">
      <c r="B6" s="626" t="s">
        <v>5</v>
      </c>
      <c r="C6" s="115"/>
      <c r="D6" s="115">
        <v>135</v>
      </c>
      <c r="E6" s="456" t="s">
        <v>19</v>
      </c>
      <c r="F6" s="138" t="s">
        <v>151</v>
      </c>
      <c r="G6" s="538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0"/>
      <c r="C7" s="521" t="s">
        <v>68</v>
      </c>
      <c r="D7" s="144">
        <v>152</v>
      </c>
      <c r="E7" s="158" t="s">
        <v>80</v>
      </c>
      <c r="F7" s="595" t="s">
        <v>152</v>
      </c>
      <c r="G7" s="547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0"/>
      <c r="C8" s="522" t="s">
        <v>69</v>
      </c>
      <c r="D8" s="145">
        <v>88</v>
      </c>
      <c r="E8" s="159" t="s">
        <v>9</v>
      </c>
      <c r="F8" s="596" t="s">
        <v>140</v>
      </c>
      <c r="G8" s="540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1">
        <v>0.05</v>
      </c>
      <c r="N8" s="74">
        <v>0.13</v>
      </c>
      <c r="O8" s="74">
        <v>0.55000000000000004</v>
      </c>
      <c r="P8" s="74">
        <v>0</v>
      </c>
      <c r="Q8" s="394">
        <v>0</v>
      </c>
      <c r="R8" s="361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2">
        <v>5.8999999999999997E-2</v>
      </c>
    </row>
    <row r="9" spans="2:25" s="16" customFormat="1" ht="37.5" customHeight="1" x14ac:dyDescent="0.35">
      <c r="B9" s="600"/>
      <c r="C9" s="645" t="s">
        <v>68</v>
      </c>
      <c r="D9" s="158">
        <v>50</v>
      </c>
      <c r="E9" s="144" t="s">
        <v>59</v>
      </c>
      <c r="F9" s="652" t="s">
        <v>88</v>
      </c>
      <c r="G9" s="158">
        <v>150</v>
      </c>
      <c r="H9" s="158"/>
      <c r="I9" s="653">
        <v>3.3</v>
      </c>
      <c r="J9" s="654">
        <v>7.8</v>
      </c>
      <c r="K9" s="655">
        <v>22.35</v>
      </c>
      <c r="L9" s="656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87"/>
      <c r="C10" s="522" t="s">
        <v>69</v>
      </c>
      <c r="D10" s="145">
        <v>52</v>
      </c>
      <c r="E10" s="159" t="s">
        <v>59</v>
      </c>
      <c r="F10" s="596" t="s">
        <v>127</v>
      </c>
      <c r="G10" s="540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4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87"/>
      <c r="C11" s="523"/>
      <c r="D11" s="91">
        <v>98</v>
      </c>
      <c r="E11" s="114" t="s">
        <v>17</v>
      </c>
      <c r="F11" s="597" t="s">
        <v>16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87"/>
      <c r="C12" s="523"/>
      <c r="D12" s="92">
        <v>119</v>
      </c>
      <c r="E12" s="114" t="s">
        <v>13</v>
      </c>
      <c r="F12" s="561" t="s">
        <v>51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87"/>
      <c r="C13" s="523"/>
      <c r="D13" s="111">
        <v>120</v>
      </c>
      <c r="E13" s="114" t="s">
        <v>14</v>
      </c>
      <c r="F13" s="561" t="s">
        <v>43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7"/>
      <c r="C14" s="521" t="s">
        <v>68</v>
      </c>
      <c r="D14" s="144"/>
      <c r="E14" s="158"/>
      <c r="F14" s="592" t="s">
        <v>20</v>
      </c>
      <c r="G14" s="256">
        <f>G6+G7+G9+G11+G12+G13</f>
        <v>540</v>
      </c>
      <c r="H14" s="400"/>
      <c r="I14" s="367">
        <f t="shared" ref="I14:Y14" si="0">I6+I7+I9+I11+I12+I13</f>
        <v>24.689999999999998</v>
      </c>
      <c r="J14" s="368">
        <f t="shared" si="0"/>
        <v>28.540000000000003</v>
      </c>
      <c r="K14" s="369">
        <f t="shared" si="0"/>
        <v>78.62</v>
      </c>
      <c r="L14" s="488">
        <f t="shared" si="0"/>
        <v>676.34</v>
      </c>
      <c r="M14" s="367">
        <f t="shared" si="0"/>
        <v>701.56999999999994</v>
      </c>
      <c r="N14" s="368">
        <f t="shared" si="0"/>
        <v>0.32000000000000006</v>
      </c>
      <c r="O14" s="368">
        <f t="shared" si="0"/>
        <v>23.239999999999995</v>
      </c>
      <c r="P14" s="368">
        <f t="shared" si="0"/>
        <v>121.6</v>
      </c>
      <c r="Q14" s="403">
        <f t="shared" si="0"/>
        <v>0.12000000000000001</v>
      </c>
      <c r="R14" s="367">
        <f t="shared" si="0"/>
        <v>116.69000000000001</v>
      </c>
      <c r="S14" s="368">
        <f t="shared" si="0"/>
        <v>446.77</v>
      </c>
      <c r="T14" s="368">
        <f t="shared" si="0"/>
        <v>119.16</v>
      </c>
      <c r="U14" s="368">
        <f t="shared" si="0"/>
        <v>9.3400000000000016</v>
      </c>
      <c r="V14" s="368">
        <f t="shared" si="0"/>
        <v>1259.0899999999997</v>
      </c>
      <c r="W14" s="368">
        <f t="shared" si="0"/>
        <v>1.7600000000000001E-2</v>
      </c>
      <c r="X14" s="368">
        <f t="shared" si="0"/>
        <v>8.8999999999999999E-3</v>
      </c>
      <c r="Y14" s="369">
        <f t="shared" si="0"/>
        <v>0.13400000000000001</v>
      </c>
    </row>
    <row r="15" spans="2:25" s="16" customFormat="1" ht="37.5" customHeight="1" x14ac:dyDescent="0.35">
      <c r="B15" s="587"/>
      <c r="C15" s="522" t="s">
        <v>69</v>
      </c>
      <c r="D15" s="145"/>
      <c r="E15" s="159"/>
      <c r="F15" s="593" t="s">
        <v>20</v>
      </c>
      <c r="G15" s="254">
        <f>G6+G8+G10+G11+G12+G13</f>
        <v>540</v>
      </c>
      <c r="H15" s="257"/>
      <c r="I15" s="385">
        <f t="shared" ref="I15:Y15" si="1">I6+I8+I10+I11+I12+I13</f>
        <v>25.289999999999996</v>
      </c>
      <c r="J15" s="384">
        <f t="shared" si="1"/>
        <v>26.759999999999998</v>
      </c>
      <c r="K15" s="386">
        <f t="shared" si="1"/>
        <v>68.84</v>
      </c>
      <c r="L15" s="497">
        <f t="shared" si="1"/>
        <v>623.11</v>
      </c>
      <c r="M15" s="385">
        <f t="shared" si="1"/>
        <v>0.31000000000000005</v>
      </c>
      <c r="N15" s="384">
        <f t="shared" si="1"/>
        <v>0.32000000000000006</v>
      </c>
      <c r="O15" s="384">
        <f t="shared" si="1"/>
        <v>30.13</v>
      </c>
      <c r="P15" s="384">
        <f t="shared" si="1"/>
        <v>109.5</v>
      </c>
      <c r="Q15" s="388">
        <f t="shared" si="1"/>
        <v>0.08</v>
      </c>
      <c r="R15" s="385">
        <f t="shared" si="1"/>
        <v>83.410000000000011</v>
      </c>
      <c r="S15" s="384">
        <f t="shared" si="1"/>
        <v>471.26</v>
      </c>
      <c r="T15" s="384">
        <f t="shared" si="1"/>
        <v>128.81</v>
      </c>
      <c r="U15" s="384">
        <f t="shared" si="1"/>
        <v>24.85</v>
      </c>
      <c r="V15" s="384">
        <f t="shared" si="1"/>
        <v>1430.6499999999999</v>
      </c>
      <c r="W15" s="384">
        <f t="shared" si="1"/>
        <v>3.1599999999999996E-2</v>
      </c>
      <c r="X15" s="384">
        <f t="shared" si="1"/>
        <v>6.0000000000000001E-3</v>
      </c>
      <c r="Y15" s="386">
        <f t="shared" si="1"/>
        <v>0.121</v>
      </c>
    </row>
    <row r="16" spans="2:25" s="16" customFormat="1" ht="37.5" customHeight="1" x14ac:dyDescent="0.35">
      <c r="B16" s="587"/>
      <c r="C16" s="521" t="s">
        <v>68</v>
      </c>
      <c r="D16" s="144"/>
      <c r="E16" s="158"/>
      <c r="F16" s="592" t="s">
        <v>21</v>
      </c>
      <c r="G16" s="158"/>
      <c r="H16" s="144"/>
      <c r="I16" s="302"/>
      <c r="J16" s="66"/>
      <c r="K16" s="296"/>
      <c r="L16" s="496">
        <f>L14/23.5</f>
        <v>28.780425531914894</v>
      </c>
      <c r="M16" s="302"/>
      <c r="N16" s="66"/>
      <c r="O16" s="66"/>
      <c r="P16" s="66"/>
      <c r="Q16" s="460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87"/>
      <c r="C17" s="610" t="s">
        <v>69</v>
      </c>
      <c r="D17" s="146"/>
      <c r="E17" s="161"/>
      <c r="F17" s="594" t="s">
        <v>21</v>
      </c>
      <c r="G17" s="161"/>
      <c r="H17" s="146"/>
      <c r="I17" s="303"/>
      <c r="J17" s="297"/>
      <c r="K17" s="298"/>
      <c r="L17" s="494">
        <f>L15/23.5</f>
        <v>26.515319148936172</v>
      </c>
      <c r="M17" s="303"/>
      <c r="N17" s="297"/>
      <c r="O17" s="297"/>
      <c r="P17" s="297"/>
      <c r="Q17" s="461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26" t="s">
        <v>6</v>
      </c>
      <c r="C18" s="119"/>
      <c r="D18" s="456">
        <v>172</v>
      </c>
      <c r="E18" s="456" t="s">
        <v>19</v>
      </c>
      <c r="F18" s="138" t="s">
        <v>155</v>
      </c>
      <c r="G18" s="538">
        <v>60</v>
      </c>
      <c r="H18" s="148"/>
      <c r="I18" s="382">
        <v>1.86</v>
      </c>
      <c r="J18" s="330">
        <v>0.12</v>
      </c>
      <c r="K18" s="331">
        <v>4.26</v>
      </c>
      <c r="L18" s="251">
        <v>24.6</v>
      </c>
      <c r="M18" s="382">
        <v>0.06</v>
      </c>
      <c r="N18" s="330">
        <v>0.11</v>
      </c>
      <c r="O18" s="330">
        <v>6</v>
      </c>
      <c r="P18" s="330">
        <v>1.2</v>
      </c>
      <c r="Q18" s="331">
        <v>0</v>
      </c>
      <c r="R18" s="382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3">
        <v>0.02</v>
      </c>
    </row>
    <row r="19" spans="2:25" s="16" customFormat="1" ht="37.5" customHeight="1" x14ac:dyDescent="0.35">
      <c r="B19" s="600"/>
      <c r="C19" s="114"/>
      <c r="D19" s="456">
        <v>37</v>
      </c>
      <c r="E19" s="114" t="s">
        <v>8</v>
      </c>
      <c r="F19" s="151" t="s">
        <v>52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9</v>
      </c>
      <c r="F20" s="319" t="s">
        <v>153</v>
      </c>
      <c r="G20" s="548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45</v>
      </c>
      <c r="F21" s="319" t="s">
        <v>50</v>
      </c>
      <c r="G21" s="548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41</v>
      </c>
      <c r="F22" s="319" t="s">
        <v>48</v>
      </c>
      <c r="G22" s="548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13</v>
      </c>
      <c r="F23" s="579" t="s">
        <v>51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1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14</v>
      </c>
      <c r="F24" s="579" t="s">
        <v>43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1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07"/>
      <c r="E25" s="225"/>
      <c r="F25" s="136" t="s">
        <v>20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5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08"/>
      <c r="E26" s="562"/>
      <c r="F26" s="137" t="s">
        <v>21</v>
      </c>
      <c r="G26" s="562"/>
      <c r="H26" s="282"/>
      <c r="I26" s="566"/>
      <c r="J26" s="568"/>
      <c r="K26" s="569"/>
      <c r="L26" s="350">
        <f>L25/23.5</f>
        <v>30.238297872340421</v>
      </c>
      <c r="M26" s="566"/>
      <c r="N26" s="567"/>
      <c r="O26" s="568"/>
      <c r="P26" s="568"/>
      <c r="Q26" s="569"/>
      <c r="R26" s="566"/>
      <c r="S26" s="568"/>
      <c r="T26" s="568"/>
      <c r="U26" s="568"/>
      <c r="V26" s="568"/>
      <c r="W26" s="568"/>
      <c r="X26" s="568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3" t="s">
        <v>60</v>
      </c>
      <c r="C28" s="598"/>
      <c r="D28" s="598"/>
      <c r="E28" s="11"/>
      <c r="F28" s="25"/>
      <c r="G28" s="26"/>
      <c r="H28" s="11"/>
      <c r="I28" s="9"/>
      <c r="J28" s="11"/>
      <c r="K28" s="11"/>
    </row>
    <row r="29" spans="2:25" ht="18" x14ac:dyDescent="0.35">
      <c r="B29" s="584" t="s">
        <v>61</v>
      </c>
      <c r="C29" s="599"/>
      <c r="D29" s="599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82" t="s">
        <v>0</v>
      </c>
      <c r="C4" s="882"/>
      <c r="D4" s="884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6" s="16" customFormat="1" ht="28.5" customHeight="1" thickBot="1" x14ac:dyDescent="0.4">
      <c r="B5" s="883"/>
      <c r="C5" s="887"/>
      <c r="D5" s="883"/>
      <c r="E5" s="883"/>
      <c r="F5" s="883"/>
      <c r="G5" s="883"/>
      <c r="H5" s="883"/>
      <c r="I5" s="437" t="s">
        <v>26</v>
      </c>
      <c r="J5" s="408" t="s">
        <v>27</v>
      </c>
      <c r="K5" s="541" t="s">
        <v>28</v>
      </c>
      <c r="L5" s="886"/>
      <c r="M5" s="427" t="s">
        <v>29</v>
      </c>
      <c r="N5" s="427" t="s">
        <v>104</v>
      </c>
      <c r="O5" s="427" t="s">
        <v>30</v>
      </c>
      <c r="P5" s="434" t="s">
        <v>105</v>
      </c>
      <c r="Q5" s="42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408" t="s">
        <v>110</v>
      </c>
    </row>
    <row r="6" spans="2:26" s="16" customFormat="1" ht="38.25" customHeight="1" x14ac:dyDescent="0.35">
      <c r="B6" s="586" t="s">
        <v>5</v>
      </c>
      <c r="C6" s="119"/>
      <c r="D6" s="344">
        <v>137</v>
      </c>
      <c r="E6" s="580" t="s">
        <v>19</v>
      </c>
      <c r="F6" s="763" t="s">
        <v>149</v>
      </c>
      <c r="G6" s="840">
        <v>100</v>
      </c>
      <c r="H6" s="134"/>
      <c r="I6" s="305">
        <v>0.8</v>
      </c>
      <c r="J6" s="49">
        <v>0.2</v>
      </c>
      <c r="K6" s="341">
        <v>7.5</v>
      </c>
      <c r="L6" s="84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0"/>
      <c r="C7" s="114"/>
      <c r="D7" s="456">
        <v>145</v>
      </c>
      <c r="E7" s="91" t="s">
        <v>86</v>
      </c>
      <c r="F7" s="138" t="s">
        <v>154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87"/>
      <c r="C8" s="114"/>
      <c r="D8" s="125">
        <v>113</v>
      </c>
      <c r="E8" s="111" t="s">
        <v>4</v>
      </c>
      <c r="F8" s="319" t="s">
        <v>10</v>
      </c>
      <c r="G8" s="548">
        <v>200</v>
      </c>
      <c r="H8" s="114"/>
      <c r="I8" s="17">
        <v>0.2</v>
      </c>
      <c r="J8" s="15">
        <v>0</v>
      </c>
      <c r="K8" s="18">
        <v>11</v>
      </c>
      <c r="L8" s="435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87"/>
      <c r="C9" s="114"/>
      <c r="D9" s="127">
        <v>121</v>
      </c>
      <c r="E9" s="111" t="s">
        <v>13</v>
      </c>
      <c r="F9" s="319" t="s">
        <v>47</v>
      </c>
      <c r="G9" s="548">
        <v>30</v>
      </c>
      <c r="H9" s="114"/>
      <c r="I9" s="17">
        <v>2.16</v>
      </c>
      <c r="J9" s="15">
        <v>0.81</v>
      </c>
      <c r="K9" s="18">
        <v>14.73</v>
      </c>
      <c r="L9" s="435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87"/>
      <c r="C10" s="114"/>
      <c r="D10" s="125">
        <v>120</v>
      </c>
      <c r="E10" s="111" t="s">
        <v>14</v>
      </c>
      <c r="F10" s="579" t="s">
        <v>43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36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87"/>
      <c r="C11" s="114"/>
      <c r="D11" s="125"/>
      <c r="E11" s="111"/>
      <c r="F11" s="136" t="s">
        <v>20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5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88"/>
      <c r="C12" s="526"/>
      <c r="D12" s="611"/>
      <c r="E12" s="308"/>
      <c r="F12" s="391" t="s">
        <v>21</v>
      </c>
      <c r="G12" s="308"/>
      <c r="H12" s="306"/>
      <c r="I12" s="602"/>
      <c r="J12" s="603"/>
      <c r="K12" s="604"/>
      <c r="L12" s="528">
        <f>L11/23.5</f>
        <v>22.68</v>
      </c>
      <c r="M12" s="605"/>
      <c r="N12" s="603"/>
      <c r="O12" s="603"/>
      <c r="P12" s="603"/>
      <c r="Q12" s="606"/>
      <c r="R12" s="602"/>
      <c r="S12" s="603"/>
      <c r="T12" s="603"/>
      <c r="U12" s="603"/>
      <c r="V12" s="603"/>
      <c r="W12" s="603"/>
      <c r="X12" s="603"/>
      <c r="Y12" s="405"/>
    </row>
    <row r="13" spans="2:26" s="16" customFormat="1" ht="38.25" customHeight="1" x14ac:dyDescent="0.35">
      <c r="B13" s="626" t="s">
        <v>6</v>
      </c>
      <c r="C13" s="119"/>
      <c r="D13" s="263">
        <v>24</v>
      </c>
      <c r="E13" s="821" t="s">
        <v>7</v>
      </c>
      <c r="F13" s="576" t="s">
        <v>102</v>
      </c>
      <c r="G13" s="438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0"/>
      <c r="C14" s="114"/>
      <c r="D14" s="456">
        <v>138</v>
      </c>
      <c r="E14" s="148" t="s">
        <v>8</v>
      </c>
      <c r="F14" s="138" t="s">
        <v>62</v>
      </c>
      <c r="G14" s="544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89"/>
      <c r="C15" s="521" t="s">
        <v>68</v>
      </c>
      <c r="D15" s="144">
        <v>152</v>
      </c>
      <c r="E15" s="444" t="s">
        <v>80</v>
      </c>
      <c r="F15" s="578" t="s">
        <v>152</v>
      </c>
      <c r="G15" s="766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89"/>
      <c r="C16" s="522" t="s">
        <v>69</v>
      </c>
      <c r="D16" s="145">
        <v>89</v>
      </c>
      <c r="E16" s="162" t="s">
        <v>9</v>
      </c>
      <c r="F16" s="457" t="s">
        <v>83</v>
      </c>
      <c r="G16" s="466">
        <v>90</v>
      </c>
      <c r="H16" s="145"/>
      <c r="I16" s="361">
        <v>18.13</v>
      </c>
      <c r="J16" s="74">
        <v>17.05</v>
      </c>
      <c r="K16" s="362">
        <v>3.69</v>
      </c>
      <c r="L16" s="730">
        <v>240.96</v>
      </c>
      <c r="M16" s="361">
        <v>0.06</v>
      </c>
      <c r="N16" s="74">
        <v>0.13</v>
      </c>
      <c r="O16" s="74">
        <v>1.06</v>
      </c>
      <c r="P16" s="74">
        <v>0</v>
      </c>
      <c r="Q16" s="394">
        <v>0</v>
      </c>
      <c r="R16" s="361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2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45</v>
      </c>
      <c r="F17" s="112" t="s">
        <v>38</v>
      </c>
      <c r="G17" s="456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17</v>
      </c>
      <c r="F18" s="138" t="s">
        <v>117</v>
      </c>
      <c r="G18" s="544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13</v>
      </c>
      <c r="F19" s="112" t="s">
        <v>18</v>
      </c>
      <c r="G19" s="544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14</v>
      </c>
      <c r="F20" s="112" t="s">
        <v>43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4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1" t="s">
        <v>68</v>
      </c>
      <c r="D21" s="144"/>
      <c r="E21" s="444"/>
      <c r="F21" s="366" t="s">
        <v>20</v>
      </c>
      <c r="G21" s="419">
        <f>G13+G14+G15+G17+G18+G19+G20</f>
        <v>830</v>
      </c>
      <c r="H21" s="444">
        <f t="shared" ref="H21:Y21" si="1">H13+H14+H15+H17+H18+H19+H20</f>
        <v>0</v>
      </c>
      <c r="I21" s="444">
        <f t="shared" si="1"/>
        <v>34.589999999999996</v>
      </c>
      <c r="J21" s="22">
        <f t="shared" si="1"/>
        <v>26.84</v>
      </c>
      <c r="K21" s="52">
        <f t="shared" si="1"/>
        <v>109.16</v>
      </c>
      <c r="L21" s="731">
        <f t="shared" si="1"/>
        <v>819.54000000000008</v>
      </c>
      <c r="M21" s="444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4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19">
        <f t="shared" si="1"/>
        <v>0.14500000000000002</v>
      </c>
    </row>
    <row r="22" spans="2:25" s="16" customFormat="1" ht="38.25" customHeight="1" x14ac:dyDescent="0.35">
      <c r="B22" s="95"/>
      <c r="C22" s="522" t="s">
        <v>69</v>
      </c>
      <c r="D22" s="458"/>
      <c r="E22" s="574"/>
      <c r="F22" s="370" t="s">
        <v>20</v>
      </c>
      <c r="G22" s="609">
        <f>G13+G14+G16+G17+G18+G19+G20</f>
        <v>830</v>
      </c>
      <c r="H22" s="574"/>
      <c r="I22" s="574">
        <f t="shared" ref="I22:Y22" si="2">I13+I14+I16+I17+I18+I19+I20</f>
        <v>35.47</v>
      </c>
      <c r="J22" s="737">
        <f t="shared" si="2"/>
        <v>28.91</v>
      </c>
      <c r="K22" s="63">
        <f t="shared" si="2"/>
        <v>104.97999999999999</v>
      </c>
      <c r="L22" s="738">
        <f t="shared" si="2"/>
        <v>824.71999999999991</v>
      </c>
      <c r="M22" s="574">
        <f t="shared" si="2"/>
        <v>0.42000000000000004</v>
      </c>
      <c r="N22" s="737">
        <f t="shared" si="2"/>
        <v>0.34</v>
      </c>
      <c r="O22" s="737">
        <f t="shared" si="2"/>
        <v>35.339999999999996</v>
      </c>
      <c r="P22" s="737">
        <f t="shared" si="2"/>
        <v>100.5</v>
      </c>
      <c r="Q22" s="63">
        <f t="shared" si="2"/>
        <v>0</v>
      </c>
      <c r="R22" s="574">
        <f t="shared" si="2"/>
        <v>118.22</v>
      </c>
      <c r="S22" s="737">
        <f t="shared" si="2"/>
        <v>564.97</v>
      </c>
      <c r="T22" s="737">
        <f t="shared" si="2"/>
        <v>259.15000000000003</v>
      </c>
      <c r="U22" s="737">
        <f t="shared" si="2"/>
        <v>15.780000000000001</v>
      </c>
      <c r="V22" s="737">
        <f t="shared" si="2"/>
        <v>1361.6999999999998</v>
      </c>
      <c r="W22" s="737">
        <f t="shared" si="2"/>
        <v>1.9599999999999999E-2</v>
      </c>
      <c r="X22" s="737">
        <f t="shared" si="2"/>
        <v>8.8500000000000002E-3</v>
      </c>
      <c r="Y22" s="609">
        <f t="shared" si="2"/>
        <v>0.125</v>
      </c>
    </row>
    <row r="23" spans="2:25" s="16" customFormat="1" ht="38.25" customHeight="1" x14ac:dyDescent="0.35">
      <c r="B23" s="95"/>
      <c r="C23" s="521" t="s">
        <v>68</v>
      </c>
      <c r="D23" s="420"/>
      <c r="E23" s="424"/>
      <c r="F23" s="366" t="s">
        <v>21</v>
      </c>
      <c r="G23" s="666"/>
      <c r="H23" s="424"/>
      <c r="I23" s="732"/>
      <c r="J23" s="733"/>
      <c r="K23" s="734"/>
      <c r="L23" s="735">
        <f>L21/23.5</f>
        <v>34.874042553191494</v>
      </c>
      <c r="M23" s="732"/>
      <c r="N23" s="733"/>
      <c r="O23" s="733"/>
      <c r="P23" s="733"/>
      <c r="Q23" s="736"/>
      <c r="R23" s="732"/>
      <c r="S23" s="733"/>
      <c r="T23" s="733"/>
      <c r="U23" s="733"/>
      <c r="V23" s="733"/>
      <c r="W23" s="733"/>
      <c r="X23" s="733"/>
      <c r="Y23" s="734"/>
    </row>
    <row r="24" spans="2:25" s="16" customFormat="1" ht="38.25" customHeight="1" thickBot="1" x14ac:dyDescent="0.4">
      <c r="B24" s="223"/>
      <c r="C24" s="522" t="s">
        <v>69</v>
      </c>
      <c r="D24" s="146"/>
      <c r="E24" s="487"/>
      <c r="F24" s="371" t="s">
        <v>21</v>
      </c>
      <c r="G24" s="808"/>
      <c r="H24" s="487"/>
      <c r="I24" s="372"/>
      <c r="J24" s="373"/>
      <c r="K24" s="374"/>
      <c r="L24" s="739">
        <f>L22/23.5</f>
        <v>35.094468085106378</v>
      </c>
      <c r="M24" s="372"/>
      <c r="N24" s="373"/>
      <c r="O24" s="373"/>
      <c r="P24" s="373"/>
      <c r="Q24" s="404"/>
      <c r="R24" s="372"/>
      <c r="S24" s="373"/>
      <c r="T24" s="373"/>
      <c r="U24" s="373"/>
      <c r="V24" s="373"/>
      <c r="W24" s="373"/>
      <c r="X24" s="373"/>
      <c r="Y24" s="374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83" t="s">
        <v>60</v>
      </c>
      <c r="D27" s="583"/>
      <c r="E27" s="598"/>
      <c r="F27" s="598"/>
      <c r="G27" s="26"/>
      <c r="H27" s="11"/>
      <c r="I27" s="11"/>
      <c r="J27" s="11"/>
      <c r="K27" s="11"/>
    </row>
    <row r="28" spans="2:25" ht="15.5" x14ac:dyDescent="0.35">
      <c r="C28" s="584" t="s">
        <v>61</v>
      </c>
      <c r="D28" s="584"/>
      <c r="E28" s="599"/>
      <c r="F28" s="599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4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91"/>
      <c r="K4" s="892"/>
      <c r="L4" s="885" t="s">
        <v>146</v>
      </c>
      <c r="M4" s="879" t="s">
        <v>23</v>
      </c>
      <c r="N4" s="880"/>
      <c r="O4" s="893"/>
      <c r="P4" s="893"/>
      <c r="Q4" s="894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48.75" customHeight="1" thickBot="1" x14ac:dyDescent="0.4">
      <c r="B5" s="883"/>
      <c r="C5" s="883"/>
      <c r="D5" s="887"/>
      <c r="E5" s="887"/>
      <c r="F5" s="887"/>
      <c r="G5" s="887"/>
      <c r="H5" s="887"/>
      <c r="I5" s="418" t="s">
        <v>26</v>
      </c>
      <c r="J5" s="792" t="s">
        <v>27</v>
      </c>
      <c r="K5" s="418" t="s">
        <v>28</v>
      </c>
      <c r="L5" s="895"/>
      <c r="M5" s="427" t="s">
        <v>29</v>
      </c>
      <c r="N5" s="69" t="s">
        <v>104</v>
      </c>
      <c r="O5" s="69" t="s">
        <v>30</v>
      </c>
      <c r="P5" s="800" t="s">
        <v>105</v>
      </c>
      <c r="Q5" s="801" t="s">
        <v>106</v>
      </c>
      <c r="R5" s="427" t="s">
        <v>31</v>
      </c>
      <c r="S5" s="69" t="s">
        <v>32</v>
      </c>
      <c r="T5" s="69" t="s">
        <v>33</v>
      </c>
      <c r="U5" s="69" t="s">
        <v>34</v>
      </c>
      <c r="V5" s="69" t="s">
        <v>107</v>
      </c>
      <c r="W5" s="69" t="s">
        <v>108</v>
      </c>
      <c r="X5" s="69" t="s">
        <v>109</v>
      </c>
      <c r="Y5" s="802" t="s">
        <v>110</v>
      </c>
    </row>
    <row r="6" spans="2:25" s="16" customFormat="1" ht="38.25" customHeight="1" x14ac:dyDescent="0.35">
      <c r="B6" s="847" t="s">
        <v>5</v>
      </c>
      <c r="C6" s="865"/>
      <c r="D6" s="134" t="s">
        <v>129</v>
      </c>
      <c r="E6" s="134" t="s">
        <v>17</v>
      </c>
      <c r="F6" s="868" t="s">
        <v>130</v>
      </c>
      <c r="G6" s="134">
        <v>250</v>
      </c>
      <c r="H6" s="580"/>
      <c r="I6" s="304">
        <v>0</v>
      </c>
      <c r="J6" s="49">
        <v>0</v>
      </c>
      <c r="K6" s="50">
        <v>37.5</v>
      </c>
      <c r="L6" s="389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796"/>
      <c r="D7" s="115">
        <v>78</v>
      </c>
      <c r="E7" s="796" t="s">
        <v>9</v>
      </c>
      <c r="F7" s="869" t="s">
        <v>91</v>
      </c>
      <c r="G7" s="363">
        <v>90</v>
      </c>
      <c r="H7" s="148"/>
      <c r="I7" s="208">
        <v>14.85</v>
      </c>
      <c r="J7" s="15">
        <v>13.32</v>
      </c>
      <c r="K7" s="18">
        <v>5.94</v>
      </c>
      <c r="L7" s="435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70"/>
      <c r="D8" s="116">
        <v>65</v>
      </c>
      <c r="E8" s="797" t="s">
        <v>59</v>
      </c>
      <c r="F8" s="283" t="s">
        <v>50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70"/>
      <c r="D9" s="115">
        <v>160</v>
      </c>
      <c r="E9" s="797" t="s">
        <v>58</v>
      </c>
      <c r="F9" s="500" t="s">
        <v>96</v>
      </c>
      <c r="G9" s="798">
        <v>200</v>
      </c>
      <c r="H9" s="147"/>
      <c r="I9" s="208">
        <v>0.4</v>
      </c>
      <c r="J9" s="15">
        <v>0.6</v>
      </c>
      <c r="K9" s="18">
        <v>17.8</v>
      </c>
      <c r="L9" s="435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70"/>
      <c r="D10" s="117">
        <v>119</v>
      </c>
      <c r="E10" s="670" t="s">
        <v>13</v>
      </c>
      <c r="F10" s="128" t="s">
        <v>51</v>
      </c>
      <c r="G10" s="799">
        <v>20</v>
      </c>
      <c r="H10" s="149"/>
      <c r="I10" s="208">
        <v>1.4</v>
      </c>
      <c r="J10" s="15">
        <v>0.14000000000000001</v>
      </c>
      <c r="K10" s="18">
        <v>8.8000000000000007</v>
      </c>
      <c r="L10" s="435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70"/>
      <c r="D11" s="114">
        <v>120</v>
      </c>
      <c r="E11" s="670" t="s">
        <v>14</v>
      </c>
      <c r="F11" s="128" t="s">
        <v>43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66"/>
      <c r="D12" s="115"/>
      <c r="E12" s="796"/>
      <c r="F12" s="268" t="s">
        <v>20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5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67"/>
      <c r="D13" s="118"/>
      <c r="E13" s="864"/>
      <c r="F13" s="269" t="s">
        <v>21</v>
      </c>
      <c r="G13" s="172"/>
      <c r="H13" s="172"/>
      <c r="I13" s="211"/>
      <c r="J13" s="132"/>
      <c r="K13" s="196"/>
      <c r="L13" s="516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6</v>
      </c>
      <c r="C14" s="340"/>
      <c r="D14" s="475">
        <v>137</v>
      </c>
      <c r="E14" s="842" t="s">
        <v>19</v>
      </c>
      <c r="F14" s="843" t="s">
        <v>149</v>
      </c>
      <c r="G14" s="844">
        <v>100</v>
      </c>
      <c r="H14" s="836"/>
      <c r="I14" s="845">
        <v>0.8</v>
      </c>
      <c r="J14" s="330">
        <v>0.2</v>
      </c>
      <c r="K14" s="331">
        <v>7.5</v>
      </c>
      <c r="L14" s="416">
        <v>38</v>
      </c>
      <c r="M14" s="382">
        <v>0.06</v>
      </c>
      <c r="N14" s="845">
        <v>0.03</v>
      </c>
      <c r="O14" s="330">
        <v>38</v>
      </c>
      <c r="P14" s="330">
        <v>10</v>
      </c>
      <c r="Q14" s="383">
        <v>0</v>
      </c>
      <c r="R14" s="382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3">
        <v>0.15</v>
      </c>
    </row>
    <row r="15" spans="2:25" s="16" customFormat="1" ht="39" customHeight="1" x14ac:dyDescent="0.35">
      <c r="B15" s="93"/>
      <c r="C15" s="128"/>
      <c r="D15" s="456">
        <v>32</v>
      </c>
      <c r="E15" s="91" t="s">
        <v>8</v>
      </c>
      <c r="F15" s="138" t="s">
        <v>49</v>
      </c>
      <c r="G15" s="538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46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56">
        <v>182</v>
      </c>
      <c r="E16" s="181" t="s">
        <v>9</v>
      </c>
      <c r="F16" s="321" t="s">
        <v>156</v>
      </c>
      <c r="G16" s="774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56">
        <v>53</v>
      </c>
      <c r="E17" s="224" t="s">
        <v>59</v>
      </c>
      <c r="F17" s="283" t="s">
        <v>55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13</v>
      </c>
      <c r="F19" s="129" t="s">
        <v>51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14</v>
      </c>
      <c r="F20" s="186" t="s">
        <v>43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07"/>
      <c r="E21" s="216"/>
      <c r="F21" s="268" t="s">
        <v>20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08"/>
      <c r="E22" s="270"/>
      <c r="F22" s="269" t="s">
        <v>21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59">
        <v>216</v>
      </c>
      <c r="E27" s="111" t="s">
        <v>17</v>
      </c>
      <c r="F27" s="319" t="s">
        <v>116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82" t="s">
        <v>0</v>
      </c>
      <c r="C4" s="882"/>
      <c r="D4" s="885" t="s">
        <v>145</v>
      </c>
      <c r="E4" s="896" t="s">
        <v>37</v>
      </c>
      <c r="F4" s="885" t="s">
        <v>36</v>
      </c>
      <c r="G4" s="885" t="s">
        <v>25</v>
      </c>
      <c r="H4" s="885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77"/>
      <c r="Q4" s="878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48" s="16" customFormat="1" ht="28.5" customHeight="1" thickBot="1" x14ac:dyDescent="0.4">
      <c r="B5" s="883"/>
      <c r="C5" s="887"/>
      <c r="D5" s="886"/>
      <c r="E5" s="886"/>
      <c r="F5" s="886"/>
      <c r="G5" s="886"/>
      <c r="H5" s="886"/>
      <c r="I5" s="109" t="s">
        <v>26</v>
      </c>
      <c r="J5" s="408" t="s">
        <v>27</v>
      </c>
      <c r="K5" s="529" t="s">
        <v>28</v>
      </c>
      <c r="L5" s="886"/>
      <c r="M5" s="316" t="s">
        <v>29</v>
      </c>
      <c r="N5" s="316" t="s">
        <v>104</v>
      </c>
      <c r="O5" s="316" t="s">
        <v>30</v>
      </c>
      <c r="P5" s="407" t="s">
        <v>105</v>
      </c>
      <c r="Q5" s="316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48" s="16" customFormat="1" ht="19.5" customHeight="1" x14ac:dyDescent="0.35">
      <c r="B6" s="587" t="s">
        <v>5</v>
      </c>
      <c r="C6" s="119"/>
      <c r="D6" s="438">
        <v>24</v>
      </c>
      <c r="E6" s="119" t="s">
        <v>7</v>
      </c>
      <c r="F6" s="365" t="s">
        <v>102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7"/>
      <c r="C7" s="114"/>
      <c r="D7" s="456">
        <v>67</v>
      </c>
      <c r="E7" s="115" t="s">
        <v>57</v>
      </c>
      <c r="F7" s="112" t="s">
        <v>141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87"/>
      <c r="C8" s="114"/>
      <c r="D8" s="456">
        <v>116</v>
      </c>
      <c r="E8" s="91" t="s">
        <v>58</v>
      </c>
      <c r="F8" s="112" t="s">
        <v>85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7"/>
      <c r="C9" s="114"/>
      <c r="D9" s="127">
        <v>121</v>
      </c>
      <c r="E9" s="111" t="s">
        <v>13</v>
      </c>
      <c r="F9" s="319" t="s">
        <v>47</v>
      </c>
      <c r="G9" s="548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7"/>
      <c r="C10" s="114"/>
      <c r="D10" s="126">
        <v>120</v>
      </c>
      <c r="E10" s="111" t="s">
        <v>14</v>
      </c>
      <c r="F10" s="579" t="s">
        <v>43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7"/>
      <c r="C11" s="114"/>
      <c r="D11" s="614"/>
      <c r="E11" s="90"/>
      <c r="F11" s="136" t="s">
        <v>20</v>
      </c>
      <c r="G11" s="619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1">
        <f t="shared" si="0"/>
        <v>56.42</v>
      </c>
      <c r="L11" s="501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1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2">
        <f t="shared" si="0"/>
        <v>6.7000000000000004E-2</v>
      </c>
    </row>
    <row r="12" spans="2:48" s="34" customFormat="1" ht="24" customHeight="1" thickBot="1" x14ac:dyDescent="0.4">
      <c r="B12" s="588"/>
      <c r="C12" s="306"/>
      <c r="D12" s="616"/>
      <c r="E12" s="288"/>
      <c r="F12" s="137" t="s">
        <v>21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86" t="s">
        <v>6</v>
      </c>
      <c r="C13" s="848"/>
      <c r="D13" s="246">
        <v>9</v>
      </c>
      <c r="E13" s="247" t="s">
        <v>19</v>
      </c>
      <c r="F13" s="543" t="s">
        <v>84</v>
      </c>
      <c r="G13" s="67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87"/>
      <c r="C14" s="149"/>
      <c r="D14" s="116">
        <v>236</v>
      </c>
      <c r="E14" s="126" t="s">
        <v>8</v>
      </c>
      <c r="F14" s="339" t="s">
        <v>174</v>
      </c>
      <c r="G14" s="546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0"/>
      <c r="C15" s="617"/>
      <c r="D15" s="116">
        <v>126</v>
      </c>
      <c r="E15" s="90" t="s">
        <v>9</v>
      </c>
      <c r="F15" s="339" t="s">
        <v>136</v>
      </c>
      <c r="G15" s="546">
        <v>90</v>
      </c>
      <c r="H15" s="90"/>
      <c r="I15" s="209" t="s">
        <v>142</v>
      </c>
      <c r="J15" s="13" t="s">
        <v>143</v>
      </c>
      <c r="K15" s="527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0"/>
      <c r="C16" s="617"/>
      <c r="D16" s="116">
        <v>210</v>
      </c>
      <c r="E16" s="126" t="s">
        <v>59</v>
      </c>
      <c r="F16" s="113" t="s">
        <v>64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0"/>
      <c r="C17" s="617"/>
      <c r="D17" s="116">
        <v>101</v>
      </c>
      <c r="E17" s="126" t="s">
        <v>17</v>
      </c>
      <c r="F17" s="339" t="s">
        <v>63</v>
      </c>
      <c r="G17" s="546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9"/>
      <c r="C18" s="618"/>
      <c r="D18" s="187">
        <v>119</v>
      </c>
      <c r="E18" s="456" t="s">
        <v>13</v>
      </c>
      <c r="F18" s="112" t="s">
        <v>51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9"/>
      <c r="C19" s="618"/>
      <c r="D19" s="115">
        <v>120</v>
      </c>
      <c r="E19" s="456" t="s">
        <v>14</v>
      </c>
      <c r="F19" s="112" t="s">
        <v>43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3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0"/>
      <c r="C20" s="617"/>
      <c r="D20" s="198"/>
      <c r="E20" s="125"/>
      <c r="F20" s="136" t="s">
        <v>20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15"/>
      <c r="F21" s="137" t="s">
        <v>21</v>
      </c>
      <c r="G21" s="282"/>
      <c r="H21" s="562"/>
      <c r="I21" s="566"/>
      <c r="J21" s="568"/>
      <c r="K21" s="569"/>
      <c r="L21" s="281">
        <f>L20/23.5</f>
        <v>35.936170212765958</v>
      </c>
      <c r="M21" s="566"/>
      <c r="N21" s="567"/>
      <c r="O21" s="568"/>
      <c r="P21" s="568"/>
      <c r="Q21" s="569"/>
      <c r="R21" s="567"/>
      <c r="S21" s="568"/>
      <c r="T21" s="620"/>
      <c r="U21" s="568"/>
      <c r="V21" s="568"/>
      <c r="W21" s="568"/>
      <c r="X21" s="620"/>
      <c r="Y21" s="62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55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88" t="s">
        <v>23</v>
      </c>
      <c r="N4" s="891"/>
      <c r="O4" s="891"/>
      <c r="P4" s="891"/>
      <c r="Q4" s="892"/>
      <c r="R4" s="888" t="s">
        <v>24</v>
      </c>
      <c r="S4" s="891"/>
      <c r="T4" s="891"/>
      <c r="U4" s="891"/>
      <c r="V4" s="891"/>
      <c r="W4" s="891"/>
      <c r="X4" s="891"/>
      <c r="Y4" s="892"/>
    </row>
    <row r="5" spans="2:25" s="16" customFormat="1" ht="47" thickBot="1" x14ac:dyDescent="0.4">
      <c r="B5" s="883"/>
      <c r="C5" s="883"/>
      <c r="D5" s="886"/>
      <c r="E5" s="883"/>
      <c r="F5" s="883"/>
      <c r="G5" s="883"/>
      <c r="H5" s="883"/>
      <c r="I5" s="437" t="s">
        <v>26</v>
      </c>
      <c r="J5" s="408" t="s">
        <v>27</v>
      </c>
      <c r="K5" s="541" t="s">
        <v>28</v>
      </c>
      <c r="L5" s="886"/>
      <c r="M5" s="427" t="s">
        <v>29</v>
      </c>
      <c r="N5" s="427" t="s">
        <v>104</v>
      </c>
      <c r="O5" s="427" t="s">
        <v>30</v>
      </c>
      <c r="P5" s="434" t="s">
        <v>105</v>
      </c>
      <c r="Q5" s="427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537" t="s">
        <v>110</v>
      </c>
    </row>
    <row r="6" spans="2:25" s="16" customFormat="1" ht="19.5" customHeight="1" x14ac:dyDescent="0.35">
      <c r="B6" s="586" t="s">
        <v>5</v>
      </c>
      <c r="C6" s="235"/>
      <c r="D6" s="344">
        <v>1</v>
      </c>
      <c r="E6" s="575" t="s">
        <v>19</v>
      </c>
      <c r="F6" s="332" t="s">
        <v>11</v>
      </c>
      <c r="G6" s="134">
        <v>15</v>
      </c>
      <c r="H6" s="580"/>
      <c r="I6" s="304">
        <v>3.48</v>
      </c>
      <c r="J6" s="49">
        <v>4.43</v>
      </c>
      <c r="K6" s="50">
        <v>0</v>
      </c>
      <c r="L6" s="389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7"/>
      <c r="C7" s="128"/>
      <c r="D7" s="456">
        <v>123</v>
      </c>
      <c r="E7" s="148" t="s">
        <v>57</v>
      </c>
      <c r="F7" s="138" t="s">
        <v>112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0">
        <v>234.72</v>
      </c>
      <c r="M7" s="279">
        <v>0.08</v>
      </c>
      <c r="N7" s="27">
        <v>0.23</v>
      </c>
      <c r="O7" s="27">
        <v>0.88</v>
      </c>
      <c r="P7" s="27">
        <v>40</v>
      </c>
      <c r="Q7" s="480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0"/>
      <c r="C8" s="179"/>
      <c r="D8" s="125">
        <v>114</v>
      </c>
      <c r="E8" s="111" t="s">
        <v>41</v>
      </c>
      <c r="F8" s="319" t="s">
        <v>48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0"/>
      <c r="C9" s="179"/>
      <c r="D9" s="125" t="s">
        <v>129</v>
      </c>
      <c r="E9" s="111" t="s">
        <v>17</v>
      </c>
      <c r="F9" s="319" t="s">
        <v>144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0"/>
      <c r="C10" s="179"/>
      <c r="D10" s="459">
        <v>121</v>
      </c>
      <c r="E10" s="148" t="s">
        <v>13</v>
      </c>
      <c r="F10" s="112" t="s">
        <v>47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4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0"/>
      <c r="C11" s="179"/>
      <c r="D11" s="456">
        <v>120</v>
      </c>
      <c r="E11" s="148" t="s">
        <v>14</v>
      </c>
      <c r="F11" s="112" t="s">
        <v>12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4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0"/>
      <c r="C12" s="179"/>
      <c r="D12" s="456"/>
      <c r="E12" s="148"/>
      <c r="F12" s="136" t="s">
        <v>20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0"/>
      <c r="C13" s="245"/>
      <c r="D13" s="456"/>
      <c r="E13" s="148"/>
      <c r="F13" s="137" t="s">
        <v>21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49"/>
      <c r="O13" s="849"/>
      <c r="P13" s="849"/>
      <c r="Q13" s="850"/>
      <c r="R13" s="851"/>
      <c r="S13" s="849"/>
      <c r="T13" s="852"/>
      <c r="U13" s="849"/>
      <c r="V13" s="849"/>
      <c r="W13" s="849"/>
      <c r="X13" s="849"/>
      <c r="Y13" s="853"/>
    </row>
    <row r="14" spans="2:25" s="16" customFormat="1" ht="33.75" customHeight="1" x14ac:dyDescent="0.35">
      <c r="B14" s="586" t="s">
        <v>6</v>
      </c>
      <c r="C14" s="235"/>
      <c r="D14" s="344">
        <v>137</v>
      </c>
      <c r="E14" s="580" t="s">
        <v>19</v>
      </c>
      <c r="F14" s="763" t="s">
        <v>149</v>
      </c>
      <c r="G14" s="840">
        <v>100</v>
      </c>
      <c r="H14" s="134"/>
      <c r="I14" s="305">
        <v>0.8</v>
      </c>
      <c r="J14" s="49">
        <v>0.2</v>
      </c>
      <c r="K14" s="341">
        <v>7.5</v>
      </c>
      <c r="L14" s="84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7"/>
      <c r="C15" s="128"/>
      <c r="D15" s="115">
        <v>237</v>
      </c>
      <c r="E15" s="91" t="s">
        <v>8</v>
      </c>
      <c r="F15" s="138" t="s">
        <v>101</v>
      </c>
      <c r="G15" s="363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0"/>
      <c r="C16" s="200"/>
      <c r="D16" s="456">
        <v>89</v>
      </c>
      <c r="E16" s="115" t="s">
        <v>9</v>
      </c>
      <c r="F16" s="153" t="s">
        <v>83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56">
        <v>209</v>
      </c>
      <c r="E17" s="91" t="s">
        <v>59</v>
      </c>
      <c r="F17" s="112" t="s">
        <v>157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54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59">
        <v>216</v>
      </c>
      <c r="E18" s="91" t="s">
        <v>17</v>
      </c>
      <c r="F18" s="138" t="s">
        <v>116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13</v>
      </c>
      <c r="F19" s="561" t="s">
        <v>51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14</v>
      </c>
      <c r="F20" s="561" t="s">
        <v>43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07"/>
      <c r="E21" s="198"/>
      <c r="F21" s="155" t="s">
        <v>20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1">
        <f t="shared" ref="M21:Y21" si="2">SUM(M13:M20)</f>
        <v>0.27</v>
      </c>
      <c r="N21" s="411">
        <f t="shared" si="2"/>
        <v>0.28400000000000003</v>
      </c>
      <c r="O21" s="412">
        <f t="shared" si="2"/>
        <v>53.62</v>
      </c>
      <c r="P21" s="412">
        <f t="shared" si="2"/>
        <v>134.4</v>
      </c>
      <c r="Q21" s="413">
        <f t="shared" si="2"/>
        <v>0.09</v>
      </c>
      <c r="R21" s="411">
        <f t="shared" si="2"/>
        <v>116.69</v>
      </c>
      <c r="S21" s="412">
        <f t="shared" si="2"/>
        <v>447.79999999999995</v>
      </c>
      <c r="T21" s="412">
        <f t="shared" si="2"/>
        <v>148.24</v>
      </c>
      <c r="U21" s="412">
        <f t="shared" si="2"/>
        <v>5.77</v>
      </c>
      <c r="V21" s="412">
        <f t="shared" si="2"/>
        <v>1012.98</v>
      </c>
      <c r="W21" s="412">
        <f t="shared" si="2"/>
        <v>6.0300000000000006E-2</v>
      </c>
      <c r="X21" s="412">
        <f t="shared" si="2"/>
        <v>5.6500000000000005E-3</v>
      </c>
      <c r="Y21" s="462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08"/>
      <c r="E22" s="282"/>
      <c r="F22" s="156" t="s">
        <v>21</v>
      </c>
      <c r="G22" s="282"/>
      <c r="H22" s="562"/>
      <c r="I22" s="566"/>
      <c r="J22" s="568"/>
      <c r="K22" s="569"/>
      <c r="L22" s="281">
        <f>L21/23.5</f>
        <v>30.979574468085104</v>
      </c>
      <c r="M22" s="566"/>
      <c r="N22" s="567"/>
      <c r="O22" s="568"/>
      <c r="P22" s="568"/>
      <c r="Q22" s="622"/>
      <c r="R22" s="566"/>
      <c r="S22" s="568"/>
      <c r="T22" s="568"/>
      <c r="U22" s="568"/>
      <c r="V22" s="568"/>
      <c r="W22" s="568"/>
      <c r="X22" s="568"/>
      <c r="Y22" s="569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4" t="s">
        <v>1</v>
      </c>
      <c r="C2" s="624"/>
      <c r="D2" s="555"/>
      <c r="E2" s="554" t="s">
        <v>3</v>
      </c>
      <c r="F2" s="554"/>
      <c r="G2" s="556" t="s">
        <v>2</v>
      </c>
      <c r="H2" s="555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97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98" t="s">
        <v>22</v>
      </c>
      <c r="J4" s="899"/>
      <c r="K4" s="900"/>
      <c r="L4" s="885" t="s">
        <v>146</v>
      </c>
      <c r="M4" s="875" t="s">
        <v>23</v>
      </c>
      <c r="N4" s="876"/>
      <c r="O4" s="877"/>
      <c r="P4" s="877"/>
      <c r="Q4" s="877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28.5" customHeight="1" thickBot="1" x14ac:dyDescent="0.4">
      <c r="B5" s="883"/>
      <c r="C5" s="887"/>
      <c r="D5" s="886"/>
      <c r="E5" s="883"/>
      <c r="F5" s="883"/>
      <c r="G5" s="883"/>
      <c r="H5" s="883"/>
      <c r="I5" s="418" t="s">
        <v>26</v>
      </c>
      <c r="J5" s="408" t="s">
        <v>27</v>
      </c>
      <c r="K5" s="418" t="s">
        <v>28</v>
      </c>
      <c r="L5" s="886"/>
      <c r="M5" s="427" t="s">
        <v>29</v>
      </c>
      <c r="N5" s="427" t="s">
        <v>104</v>
      </c>
      <c r="O5" s="427" t="s">
        <v>30</v>
      </c>
      <c r="P5" s="434" t="s">
        <v>105</v>
      </c>
      <c r="Q5" s="533" t="s">
        <v>106</v>
      </c>
      <c r="R5" s="316" t="s">
        <v>31</v>
      </c>
      <c r="S5" s="316" t="s">
        <v>32</v>
      </c>
      <c r="T5" s="316" t="s">
        <v>33</v>
      </c>
      <c r="U5" s="316" t="s">
        <v>34</v>
      </c>
      <c r="V5" s="316" t="s">
        <v>107</v>
      </c>
      <c r="W5" s="316" t="s">
        <v>108</v>
      </c>
      <c r="X5" s="316" t="s">
        <v>109</v>
      </c>
      <c r="Y5" s="408" t="s">
        <v>110</v>
      </c>
    </row>
    <row r="6" spans="2:25" s="16" customFormat="1" ht="26.5" customHeight="1" x14ac:dyDescent="0.35">
      <c r="B6" s="586" t="s">
        <v>5</v>
      </c>
      <c r="C6" s="855"/>
      <c r="D6" s="344">
        <v>24</v>
      </c>
      <c r="E6" s="263" t="s">
        <v>19</v>
      </c>
      <c r="F6" s="576" t="s">
        <v>100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0"/>
      <c r="C7" s="105"/>
      <c r="D7" s="456">
        <v>270</v>
      </c>
      <c r="E7" s="456" t="s">
        <v>9</v>
      </c>
      <c r="F7" s="321" t="s">
        <v>132</v>
      </c>
      <c r="G7" s="538">
        <v>90</v>
      </c>
      <c r="H7" s="148"/>
      <c r="I7" s="334">
        <v>24.03</v>
      </c>
      <c r="J7" s="83">
        <v>19.829999999999998</v>
      </c>
      <c r="K7" s="88">
        <v>1.61</v>
      </c>
      <c r="L7" s="390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0"/>
      <c r="C8" s="105"/>
      <c r="D8" s="91">
        <v>227</v>
      </c>
      <c r="E8" s="148" t="s">
        <v>59</v>
      </c>
      <c r="F8" s="577" t="s">
        <v>103</v>
      </c>
      <c r="G8" s="538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0"/>
      <c r="C9" s="105"/>
      <c r="D9" s="456">
        <v>95</v>
      </c>
      <c r="E9" s="90" t="s">
        <v>17</v>
      </c>
      <c r="F9" s="339" t="s">
        <v>122</v>
      </c>
      <c r="G9" s="550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0"/>
      <c r="C10" s="105"/>
      <c r="D10" s="459">
        <v>119</v>
      </c>
      <c r="E10" s="114" t="s">
        <v>13</v>
      </c>
      <c r="F10" s="579" t="s">
        <v>51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0"/>
      <c r="C11" s="105"/>
      <c r="D11" s="456">
        <v>120</v>
      </c>
      <c r="E11" s="111" t="s">
        <v>14</v>
      </c>
      <c r="F11" s="579" t="s">
        <v>12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0"/>
      <c r="C12" s="105"/>
      <c r="D12" s="456"/>
      <c r="E12" s="91"/>
      <c r="F12" s="136" t="s">
        <v>20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5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23"/>
      <c r="C13" s="106"/>
      <c r="D13" s="230"/>
      <c r="E13" s="182"/>
      <c r="F13" s="391" t="s">
        <v>21</v>
      </c>
      <c r="G13" s="118"/>
      <c r="H13" s="182"/>
      <c r="I13" s="226"/>
      <c r="J13" s="227"/>
      <c r="K13" s="405"/>
      <c r="L13" s="284">
        <f>L12/23.5</f>
        <v>27.577872340425532</v>
      </c>
      <c r="M13" s="226"/>
      <c r="N13" s="227"/>
      <c r="O13" s="227"/>
      <c r="P13" s="227"/>
      <c r="Q13" s="405"/>
      <c r="R13" s="410"/>
      <c r="S13" s="227"/>
      <c r="T13" s="227"/>
      <c r="U13" s="227"/>
      <c r="V13" s="227"/>
      <c r="W13" s="227"/>
      <c r="X13" s="227"/>
      <c r="Y13" s="405"/>
    </row>
    <row r="14" spans="2:25" s="16" customFormat="1" ht="33.75" customHeight="1" x14ac:dyDescent="0.35">
      <c r="B14" s="558" t="s">
        <v>6</v>
      </c>
      <c r="C14" s="856"/>
      <c r="D14" s="134">
        <v>172</v>
      </c>
      <c r="E14" s="806" t="s">
        <v>19</v>
      </c>
      <c r="F14" s="809" t="s">
        <v>155</v>
      </c>
      <c r="G14" s="807">
        <v>60</v>
      </c>
      <c r="H14" s="247"/>
      <c r="I14" s="250">
        <v>1.86</v>
      </c>
      <c r="J14" s="79">
        <v>0.12</v>
      </c>
      <c r="K14" s="463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3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8</v>
      </c>
      <c r="F15" s="321" t="s">
        <v>72</v>
      </c>
      <c r="G15" s="544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59"/>
      <c r="C16" s="348"/>
      <c r="D16" s="115">
        <v>85</v>
      </c>
      <c r="E16" s="148" t="s">
        <v>9</v>
      </c>
      <c r="F16" s="138" t="s">
        <v>126</v>
      </c>
      <c r="G16" s="544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59"/>
      <c r="C17" s="440" t="s">
        <v>69</v>
      </c>
      <c r="D17" s="162">
        <v>51</v>
      </c>
      <c r="E17" s="162" t="s">
        <v>59</v>
      </c>
      <c r="F17" s="265" t="s">
        <v>133</v>
      </c>
      <c r="G17" s="466">
        <v>150</v>
      </c>
      <c r="H17" s="159"/>
      <c r="I17" s="361">
        <v>3.3</v>
      </c>
      <c r="J17" s="74">
        <v>3.9</v>
      </c>
      <c r="K17" s="394">
        <v>25.65</v>
      </c>
      <c r="L17" s="447">
        <v>151.35</v>
      </c>
      <c r="M17" s="361">
        <v>0.15</v>
      </c>
      <c r="N17" s="74">
        <v>0.09</v>
      </c>
      <c r="O17" s="74">
        <v>21</v>
      </c>
      <c r="P17" s="74">
        <v>0</v>
      </c>
      <c r="Q17" s="394">
        <v>0</v>
      </c>
      <c r="R17" s="361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2">
        <v>4.4999999999999998E-2</v>
      </c>
    </row>
    <row r="18" spans="2:25" s="16" customFormat="1" ht="33.75" customHeight="1" x14ac:dyDescent="0.35">
      <c r="B18" s="559"/>
      <c r="C18" s="439" t="s">
        <v>68</v>
      </c>
      <c r="D18" s="444">
        <v>50</v>
      </c>
      <c r="E18" s="444" t="s">
        <v>59</v>
      </c>
      <c r="F18" s="788" t="s">
        <v>114</v>
      </c>
      <c r="G18" s="766">
        <v>150</v>
      </c>
      <c r="H18" s="158"/>
      <c r="I18" s="660">
        <v>3.3</v>
      </c>
      <c r="J18" s="654">
        <v>7.8</v>
      </c>
      <c r="K18" s="655">
        <v>22.35</v>
      </c>
      <c r="L18" s="661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59"/>
      <c r="C19" s="348"/>
      <c r="D19" s="115">
        <v>95</v>
      </c>
      <c r="E19" s="147" t="s">
        <v>17</v>
      </c>
      <c r="F19" s="339" t="s">
        <v>123</v>
      </c>
      <c r="G19" s="550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59"/>
      <c r="C20" s="348"/>
      <c r="D20" s="187">
        <v>119</v>
      </c>
      <c r="E20" s="148" t="s">
        <v>13</v>
      </c>
      <c r="F20" s="112" t="s">
        <v>51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59"/>
      <c r="C21" s="348"/>
      <c r="D21" s="115">
        <v>120</v>
      </c>
      <c r="E21" s="149" t="s">
        <v>14</v>
      </c>
      <c r="F21" s="579" t="s">
        <v>43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59"/>
      <c r="C22" s="439" t="s">
        <v>68</v>
      </c>
      <c r="D22" s="205"/>
      <c r="E22" s="424"/>
      <c r="F22" s="366" t="s">
        <v>20</v>
      </c>
      <c r="G22" s="666">
        <f>G14+G15+G16+G18+G19+G20+G21</f>
        <v>785</v>
      </c>
      <c r="H22" s="420"/>
      <c r="I22" s="803">
        <f t="shared" ref="I22:Y22" si="1">I14+I15+I16+I18+I19+I20+I21</f>
        <v>30.550000000000004</v>
      </c>
      <c r="J22" s="59">
        <f t="shared" si="1"/>
        <v>25.299999999999997</v>
      </c>
      <c r="K22" s="759">
        <f t="shared" si="1"/>
        <v>98.54</v>
      </c>
      <c r="L22" s="749">
        <f t="shared" si="1"/>
        <v>757.67000000000007</v>
      </c>
      <c r="M22" s="803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04">
        <f t="shared" si="1"/>
        <v>2.09</v>
      </c>
      <c r="R22" s="759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04">
        <f t="shared" si="1"/>
        <v>0.10199999999999999</v>
      </c>
    </row>
    <row r="23" spans="2:25" s="16" customFormat="1" ht="33.75" customHeight="1" x14ac:dyDescent="0.35">
      <c r="B23" s="559"/>
      <c r="C23" s="439" t="s">
        <v>68</v>
      </c>
      <c r="D23" s="205"/>
      <c r="E23" s="424"/>
      <c r="F23" s="366" t="s">
        <v>21</v>
      </c>
      <c r="G23" s="666"/>
      <c r="H23" s="420"/>
      <c r="I23" s="803"/>
      <c r="J23" s="59"/>
      <c r="K23" s="759"/>
      <c r="L23" s="749">
        <f>L22/23.5</f>
        <v>32.241276595744687</v>
      </c>
      <c r="M23" s="803"/>
      <c r="N23" s="59"/>
      <c r="O23" s="59"/>
      <c r="P23" s="59"/>
      <c r="Q23" s="804"/>
      <c r="R23" s="759"/>
      <c r="S23" s="59"/>
      <c r="T23" s="59"/>
      <c r="U23" s="59"/>
      <c r="V23" s="59"/>
      <c r="W23" s="59"/>
      <c r="X23" s="59"/>
      <c r="Y23" s="804"/>
    </row>
    <row r="24" spans="2:25" s="16" customFormat="1" ht="33.75" customHeight="1" x14ac:dyDescent="0.35">
      <c r="B24" s="559"/>
      <c r="C24" s="440" t="s">
        <v>69</v>
      </c>
      <c r="D24" s="206"/>
      <c r="E24" s="574"/>
      <c r="F24" s="370" t="s">
        <v>20</v>
      </c>
      <c r="G24" s="469">
        <f>G14+G15+G16+G17+G19+G20+G21</f>
        <v>785</v>
      </c>
      <c r="H24" s="255"/>
      <c r="I24" s="401">
        <f t="shared" ref="I24:Y24" si="2">I14+I15+I16+I17+I19+I20+I21</f>
        <v>30.550000000000004</v>
      </c>
      <c r="J24" s="384">
        <f t="shared" si="2"/>
        <v>21.399999999999995</v>
      </c>
      <c r="K24" s="469">
        <f t="shared" si="2"/>
        <v>101.84</v>
      </c>
      <c r="L24" s="751">
        <f t="shared" si="2"/>
        <v>735.92000000000007</v>
      </c>
      <c r="M24" s="401">
        <f t="shared" si="2"/>
        <v>0.65000000000000013</v>
      </c>
      <c r="N24" s="384">
        <f t="shared" si="2"/>
        <v>1.7900000000000003</v>
      </c>
      <c r="O24" s="384">
        <f t="shared" si="2"/>
        <v>45.58</v>
      </c>
      <c r="P24" s="384">
        <f t="shared" si="2"/>
        <v>214.32</v>
      </c>
      <c r="Q24" s="469">
        <f t="shared" si="2"/>
        <v>1.99</v>
      </c>
      <c r="R24" s="401">
        <f t="shared" si="2"/>
        <v>101.84</v>
      </c>
      <c r="S24" s="384">
        <f t="shared" si="2"/>
        <v>567.56999999999994</v>
      </c>
      <c r="T24" s="384">
        <f t="shared" si="2"/>
        <v>124.33</v>
      </c>
      <c r="U24" s="384">
        <f t="shared" si="2"/>
        <v>10.65</v>
      </c>
      <c r="V24" s="384">
        <f t="shared" si="2"/>
        <v>1853.4499999999998</v>
      </c>
      <c r="W24" s="384">
        <f t="shared" si="2"/>
        <v>2.2249999999999999E-2</v>
      </c>
      <c r="X24" s="384">
        <f t="shared" si="2"/>
        <v>7.7299999999999994E-2</v>
      </c>
      <c r="Y24" s="469">
        <f t="shared" si="2"/>
        <v>0.105</v>
      </c>
    </row>
    <row r="25" spans="2:25" s="16" customFormat="1" ht="33.75" customHeight="1" thickBot="1" x14ac:dyDescent="0.4">
      <c r="B25" s="532"/>
      <c r="C25" s="440" t="s">
        <v>69</v>
      </c>
      <c r="D25" s="161"/>
      <c r="E25" s="487"/>
      <c r="F25" s="371" t="s">
        <v>21</v>
      </c>
      <c r="G25" s="808"/>
      <c r="H25" s="146"/>
      <c r="I25" s="372"/>
      <c r="J25" s="373"/>
      <c r="K25" s="404"/>
      <c r="L25" s="752">
        <f>L24/23.5</f>
        <v>31.315744680851068</v>
      </c>
      <c r="M25" s="372"/>
      <c r="N25" s="373"/>
      <c r="O25" s="373"/>
      <c r="P25" s="373"/>
      <c r="Q25" s="404"/>
      <c r="R25" s="372"/>
      <c r="S25" s="373"/>
      <c r="T25" s="373"/>
      <c r="U25" s="373"/>
      <c r="V25" s="373"/>
      <c r="W25" s="373"/>
      <c r="X25" s="373"/>
      <c r="Y25" s="374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29" t="s">
        <v>60</v>
      </c>
      <c r="C28" s="102"/>
      <c r="D28" s="430"/>
      <c r="E28" s="431"/>
      <c r="F28" s="25"/>
      <c r="G28" s="26"/>
      <c r="H28" s="11"/>
      <c r="I28" s="11"/>
      <c r="J28" s="11"/>
      <c r="K28" s="11"/>
    </row>
    <row r="29" spans="2:25" ht="18" x14ac:dyDescent="0.35">
      <c r="B29" s="432" t="s">
        <v>61</v>
      </c>
      <c r="C29" s="103"/>
      <c r="D29" s="433"/>
      <c r="E29" s="433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4" t="s">
        <v>1</v>
      </c>
      <c r="C2" s="554"/>
      <c r="D2" s="555"/>
      <c r="E2" s="554" t="s">
        <v>3</v>
      </c>
      <c r="F2" s="554"/>
      <c r="G2" s="556" t="s">
        <v>2</v>
      </c>
      <c r="H2" s="585">
        <v>9</v>
      </c>
      <c r="I2" s="6"/>
      <c r="L2" s="8"/>
      <c r="M2" s="7"/>
      <c r="N2" s="1"/>
      <c r="O2" s="2"/>
    </row>
    <row r="3" spans="2:25" ht="15" thickBot="1" x14ac:dyDescent="0.4">
      <c r="B3" s="625"/>
      <c r="C3" s="625"/>
      <c r="D3" s="624"/>
      <c r="E3" s="625"/>
      <c r="F3" s="625"/>
      <c r="G3" s="625"/>
      <c r="H3" s="62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2" t="s">
        <v>0</v>
      </c>
      <c r="C4" s="882"/>
      <c r="D4" s="885" t="s">
        <v>145</v>
      </c>
      <c r="E4" s="882" t="s">
        <v>37</v>
      </c>
      <c r="F4" s="884" t="s">
        <v>36</v>
      </c>
      <c r="G4" s="884" t="s">
        <v>25</v>
      </c>
      <c r="H4" s="884" t="s">
        <v>35</v>
      </c>
      <c r="I4" s="888" t="s">
        <v>22</v>
      </c>
      <c r="J4" s="889"/>
      <c r="K4" s="890"/>
      <c r="L4" s="885" t="s">
        <v>146</v>
      </c>
      <c r="M4" s="875" t="s">
        <v>23</v>
      </c>
      <c r="N4" s="876"/>
      <c r="O4" s="877"/>
      <c r="P4" s="893"/>
      <c r="Q4" s="878"/>
      <c r="R4" s="879" t="s">
        <v>24</v>
      </c>
      <c r="S4" s="880"/>
      <c r="T4" s="880"/>
      <c r="U4" s="880"/>
      <c r="V4" s="880"/>
      <c r="W4" s="880"/>
      <c r="X4" s="880"/>
      <c r="Y4" s="881"/>
    </row>
    <row r="5" spans="2:25" s="16" customFormat="1" ht="50.25" customHeight="1" thickBot="1" x14ac:dyDescent="0.4">
      <c r="B5" s="883"/>
      <c r="C5" s="887"/>
      <c r="D5" s="886"/>
      <c r="E5" s="887"/>
      <c r="F5" s="887"/>
      <c r="G5" s="887"/>
      <c r="H5" s="887"/>
      <c r="I5" s="418" t="s">
        <v>26</v>
      </c>
      <c r="J5" s="408" t="s">
        <v>27</v>
      </c>
      <c r="K5" s="418" t="s">
        <v>28</v>
      </c>
      <c r="L5" s="895"/>
      <c r="M5" s="427" t="s">
        <v>29</v>
      </c>
      <c r="N5" s="427" t="s">
        <v>104</v>
      </c>
      <c r="O5" s="533" t="s">
        <v>30</v>
      </c>
      <c r="P5" s="695" t="s">
        <v>105</v>
      </c>
      <c r="Q5" s="68" t="s">
        <v>106</v>
      </c>
      <c r="R5" s="427" t="s">
        <v>31</v>
      </c>
      <c r="S5" s="427" t="s">
        <v>32</v>
      </c>
      <c r="T5" s="427" t="s">
        <v>33</v>
      </c>
      <c r="U5" s="427" t="s">
        <v>34</v>
      </c>
      <c r="V5" s="427" t="s">
        <v>107</v>
      </c>
      <c r="W5" s="427" t="s">
        <v>108</v>
      </c>
      <c r="X5" s="427" t="s">
        <v>109</v>
      </c>
      <c r="Y5" s="537" t="s">
        <v>110</v>
      </c>
    </row>
    <row r="6" spans="2:25" s="16" customFormat="1" ht="38.25" customHeight="1" x14ac:dyDescent="0.35">
      <c r="B6" s="857" t="s">
        <v>5</v>
      </c>
      <c r="C6" s="793"/>
      <c r="D6" s="119" t="s">
        <v>42</v>
      </c>
      <c r="E6" s="263" t="s">
        <v>19</v>
      </c>
      <c r="F6" s="342" t="s">
        <v>39</v>
      </c>
      <c r="G6" s="119">
        <v>17</v>
      </c>
      <c r="H6" s="791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57"/>
      <c r="C7" s="179"/>
      <c r="D7" s="91">
        <v>75</v>
      </c>
      <c r="E7" s="148" t="s">
        <v>9</v>
      </c>
      <c r="F7" s="676" t="s">
        <v>113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35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0"/>
      <c r="C8" s="646" t="s">
        <v>68</v>
      </c>
      <c r="D8" s="144">
        <v>50</v>
      </c>
      <c r="E8" s="444" t="s">
        <v>59</v>
      </c>
      <c r="F8" s="684" t="s">
        <v>88</v>
      </c>
      <c r="G8" s="444">
        <v>150</v>
      </c>
      <c r="H8" s="158"/>
      <c r="I8" s="653">
        <v>3.3</v>
      </c>
      <c r="J8" s="654">
        <v>7.8</v>
      </c>
      <c r="K8" s="655">
        <v>22.35</v>
      </c>
      <c r="L8" s="661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0"/>
      <c r="C9" s="663" t="s">
        <v>70</v>
      </c>
      <c r="D9" s="145">
        <v>226</v>
      </c>
      <c r="E9" s="162" t="s">
        <v>59</v>
      </c>
      <c r="F9" s="685" t="s">
        <v>128</v>
      </c>
      <c r="G9" s="665">
        <v>150</v>
      </c>
      <c r="H9" s="159"/>
      <c r="I9" s="64">
        <v>3.3</v>
      </c>
      <c r="J9" s="65">
        <v>3.9</v>
      </c>
      <c r="K9" s="414">
        <v>25.6</v>
      </c>
      <c r="L9" s="445">
        <v>151.35</v>
      </c>
      <c r="M9" s="210">
        <v>0.15</v>
      </c>
      <c r="N9" s="65">
        <v>0.11</v>
      </c>
      <c r="O9" s="65">
        <v>21</v>
      </c>
      <c r="P9" s="65">
        <v>15.3</v>
      </c>
      <c r="Q9" s="414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0"/>
      <c r="C10" s="179"/>
      <c r="D10" s="91">
        <v>98</v>
      </c>
      <c r="E10" s="149" t="s">
        <v>17</v>
      </c>
      <c r="F10" s="671" t="s">
        <v>16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36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0"/>
      <c r="C11" s="179"/>
      <c r="D11" s="333">
        <v>119</v>
      </c>
      <c r="E11" s="148" t="s">
        <v>13</v>
      </c>
      <c r="F11" s="676" t="s">
        <v>51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1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0"/>
      <c r="C12" s="179"/>
      <c r="D12" s="111">
        <v>120</v>
      </c>
      <c r="E12" s="149" t="s">
        <v>14</v>
      </c>
      <c r="F12" s="337" t="s">
        <v>12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36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0"/>
      <c r="C13" s="662" t="s">
        <v>68</v>
      </c>
      <c r="D13" s="144"/>
      <c r="E13" s="444"/>
      <c r="F13" s="686" t="s">
        <v>20</v>
      </c>
      <c r="G13" s="444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691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0"/>
      <c r="C14" s="663" t="s">
        <v>70</v>
      </c>
      <c r="D14" s="145"/>
      <c r="E14" s="162"/>
      <c r="F14" s="687" t="s">
        <v>20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4">
        <f t="shared" si="1"/>
        <v>82.699999999999989</v>
      </c>
      <c r="L14" s="692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4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0"/>
      <c r="C15" s="662" t="s">
        <v>68</v>
      </c>
      <c r="D15" s="144"/>
      <c r="E15" s="444"/>
      <c r="F15" s="686" t="s">
        <v>21</v>
      </c>
      <c r="G15" s="400"/>
      <c r="H15" s="158"/>
      <c r="I15" s="52"/>
      <c r="J15" s="22"/>
      <c r="K15" s="99"/>
      <c r="L15" s="693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0"/>
      <c r="C16" s="667" t="s">
        <v>70</v>
      </c>
      <c r="D16" s="146"/>
      <c r="E16" s="487"/>
      <c r="F16" s="819" t="s">
        <v>21</v>
      </c>
      <c r="G16" s="487"/>
      <c r="H16" s="161"/>
      <c r="I16" s="657"/>
      <c r="J16" s="373"/>
      <c r="K16" s="404"/>
      <c r="L16" s="694">
        <f>L14/23.5</f>
        <v>22.270212765957449</v>
      </c>
      <c r="M16" s="372"/>
      <c r="N16" s="373"/>
      <c r="O16" s="373"/>
      <c r="P16" s="373"/>
      <c r="Q16" s="404"/>
      <c r="R16" s="372"/>
      <c r="S16" s="373"/>
      <c r="T16" s="373"/>
      <c r="U16" s="373"/>
      <c r="V16" s="373"/>
      <c r="W16" s="373"/>
      <c r="X16" s="373"/>
      <c r="Y16" s="374"/>
    </row>
    <row r="17" spans="2:25" s="16" customFormat="1" ht="33.75" customHeight="1" x14ac:dyDescent="0.35">
      <c r="B17" s="558" t="s">
        <v>6</v>
      </c>
      <c r="C17" s="340"/>
      <c r="D17" s="344">
        <v>13</v>
      </c>
      <c r="E17" s="575" t="s">
        <v>19</v>
      </c>
      <c r="F17" s="332" t="s">
        <v>53</v>
      </c>
      <c r="G17" s="344">
        <v>60</v>
      </c>
      <c r="H17" s="580"/>
      <c r="I17" s="304">
        <v>1.2</v>
      </c>
      <c r="J17" s="49">
        <v>4.26</v>
      </c>
      <c r="K17" s="50">
        <v>6.18</v>
      </c>
      <c r="L17" s="525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57"/>
      <c r="C18" s="128"/>
      <c r="D18" s="126">
        <v>48</v>
      </c>
      <c r="E18" s="90" t="s">
        <v>8</v>
      </c>
      <c r="F18" s="339" t="s">
        <v>67</v>
      </c>
      <c r="G18" s="550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79"/>
      <c r="C19" s="105"/>
      <c r="D19" s="91">
        <v>227</v>
      </c>
      <c r="E19" s="148" t="s">
        <v>59</v>
      </c>
      <c r="F19" s="577" t="s">
        <v>103</v>
      </c>
      <c r="G19" s="538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1" t="s">
        <v>68</v>
      </c>
      <c r="D20" s="144">
        <v>152</v>
      </c>
      <c r="E20" s="444" t="s">
        <v>80</v>
      </c>
      <c r="F20" s="578" t="s">
        <v>152</v>
      </c>
      <c r="G20" s="766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2" t="s">
        <v>69</v>
      </c>
      <c r="D21" s="145">
        <v>89</v>
      </c>
      <c r="E21" s="162" t="s">
        <v>9</v>
      </c>
      <c r="F21" s="457" t="s">
        <v>83</v>
      </c>
      <c r="G21" s="466">
        <v>90</v>
      </c>
      <c r="H21" s="145"/>
      <c r="I21" s="361">
        <v>18.13</v>
      </c>
      <c r="J21" s="74">
        <v>17.05</v>
      </c>
      <c r="K21" s="362">
        <v>3.69</v>
      </c>
      <c r="L21" s="730">
        <v>240.96</v>
      </c>
      <c r="M21" s="361">
        <v>0.06</v>
      </c>
      <c r="N21" s="74">
        <v>0.13</v>
      </c>
      <c r="O21" s="74">
        <v>1.06</v>
      </c>
      <c r="P21" s="74">
        <v>0</v>
      </c>
      <c r="Q21" s="394">
        <v>0</v>
      </c>
      <c r="R21" s="361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2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17</v>
      </c>
      <c r="F22" s="339" t="s">
        <v>118</v>
      </c>
      <c r="G22" s="550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13</v>
      </c>
      <c r="F23" s="579" t="s">
        <v>51</v>
      </c>
      <c r="G23" s="545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14</v>
      </c>
      <c r="F24" s="579" t="s">
        <v>43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53" t="s">
        <v>69</v>
      </c>
      <c r="D25" s="503"/>
      <c r="E25" s="145"/>
      <c r="F25" s="370" t="s">
        <v>20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4">
        <f t="shared" si="2"/>
        <v>78.709999999999994</v>
      </c>
      <c r="L25" s="810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53" t="s">
        <v>69</v>
      </c>
      <c r="D26" s="503"/>
      <c r="E26" s="145"/>
      <c r="F26" s="370" t="s">
        <v>21</v>
      </c>
      <c r="G26" s="145"/>
      <c r="H26" s="159"/>
      <c r="I26" s="64"/>
      <c r="J26" s="65"/>
      <c r="K26" s="414"/>
      <c r="L26" s="810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57" t="s">
        <v>68</v>
      </c>
      <c r="D27" s="647"/>
      <c r="E27" s="351"/>
      <c r="F27" s="366" t="s">
        <v>20</v>
      </c>
      <c r="G27" s="393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11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12" t="s">
        <v>68</v>
      </c>
      <c r="D28" s="776"/>
      <c r="E28" s="818"/>
      <c r="F28" s="820" t="s">
        <v>21</v>
      </c>
      <c r="G28" s="818"/>
      <c r="H28" s="812"/>
      <c r="I28" s="813"/>
      <c r="J28" s="814"/>
      <c r="K28" s="815"/>
      <c r="L28" s="805">
        <f>L27/23.5</f>
        <v>31.336595744680849</v>
      </c>
      <c r="M28" s="816"/>
      <c r="N28" s="813"/>
      <c r="O28" s="814"/>
      <c r="P28" s="814"/>
      <c r="Q28" s="817"/>
      <c r="R28" s="816"/>
      <c r="S28" s="814"/>
      <c r="T28" s="814"/>
      <c r="U28" s="814"/>
      <c r="V28" s="814"/>
      <c r="W28" s="814"/>
      <c r="X28" s="814"/>
      <c r="Y28" s="817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29" t="s">
        <v>60</v>
      </c>
      <c r="C31" s="102"/>
      <c r="D31" s="430"/>
      <c r="E31" s="431"/>
    </row>
    <row r="32" spans="2:25" x14ac:dyDescent="0.35">
      <c r="B32" s="432" t="s">
        <v>61</v>
      </c>
      <c r="C32" s="103"/>
      <c r="D32" s="433"/>
      <c r="E32" s="433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2023-02-11T05:38:44Z</dcterms:modified>
</cp:coreProperties>
</file>