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activeTab="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13" i="33" l="1"/>
  <c r="E13" i="32"/>
  <c r="F13" i="31"/>
  <c r="E13" i="30"/>
  <c r="F12" i="29"/>
  <c r="E13" i="28"/>
  <c r="E13" i="27"/>
  <c r="E13" i="25"/>
  <c r="G13" i="24"/>
  <c r="E13" i="24"/>
  <c r="F13" i="23"/>
  <c r="F13" i="22"/>
  <c r="F12" i="20"/>
  <c r="E22" i="16"/>
  <c r="E20" i="15"/>
  <c r="E21" i="14"/>
  <c r="F26" i="11"/>
  <c r="E12" i="6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R13" i="32"/>
  <c r="S13" i="32"/>
  <c r="T13" i="32"/>
  <c r="U13" i="32"/>
  <c r="V13" i="32"/>
  <c r="W13" i="32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17" i="17" l="1"/>
  <c r="K16" i="17"/>
  <c r="K13" i="20" l="1"/>
  <c r="J12" i="6" l="1"/>
  <c r="K13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12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G13" i="33" l="1"/>
  <c r="H13" i="33"/>
  <c r="I13" i="33"/>
  <c r="J13" i="33"/>
  <c r="J14" i="33" s="1"/>
  <c r="H13" i="32" l="1"/>
  <c r="I13" i="32"/>
  <c r="J13" i="32"/>
  <c r="J14" i="32" s="1"/>
  <c r="K13" i="32"/>
  <c r="L13" i="32"/>
  <c r="M13" i="32"/>
  <c r="N13" i="32"/>
  <c r="O13" i="32"/>
  <c r="P13" i="32"/>
  <c r="Q13" i="32"/>
  <c r="G13" i="32"/>
  <c r="H13" i="31"/>
  <c r="I13" i="31"/>
  <c r="J13" i="31"/>
  <c r="K14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12" i="6" l="1"/>
  <c r="I12" i="6"/>
  <c r="J13" i="6"/>
</calcChain>
</file>

<file path=xl/sharedStrings.xml><?xml version="1.0" encoding="utf-8"?>
<sst xmlns="http://schemas.openxmlformats.org/spreadsheetml/2006/main" count="1260" uniqueCount="167">
  <si>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</si>
  <si>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</si>
  <si>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</si>
  <si>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</si>
  <si>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</si>
  <si>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</si>
  <si>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</si>
  <si>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</si>
  <si>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</si>
  <si>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</si>
  <si>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</si>
  <si>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</si>
  <si>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</si>
  <si>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</si>
  <si>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</si>
  <si>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</si>
  <si>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</si>
  <si>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</si>
  <si>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</si>
  <si>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</si>
  <si>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</si>
  <si>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</si>
  <si>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</si>
  <si>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</si>
  <si>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</si>
  <si>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</si>
  <si>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</si>
  <si>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</si>
  <si>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</si>
  <si>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</si>
  <si>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</si>
  <si>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</si>
  <si>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</si>
  <si>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</si>
  <si>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</si>
  <si>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</si>
  <si>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</si>
  <si>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</si>
  <si>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</si>
  <si>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</si>
  <si>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</si>
  <si>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</si>
  <si>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</si>
  <si>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</si>
  <si>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</si>
  <si>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</si>
  <si>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</si>
  <si>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</si>
  <si>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</si>
  <si>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</si>
  <si>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</si>
  <si>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</si>
  <si>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</si>
  <si>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</si>
  <si>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</si>
  <si>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</si>
  <si>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</si>
  <si>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</si>
  <si>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</si>
  <si>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</si>
  <si>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</si>
  <si>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</si>
  <si>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</si>
  <si>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</si>
  <si>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</si>
  <si>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</si>
  <si>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</si>
  <si>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</si>
  <si>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</si>
  <si>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</si>
  <si>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</si>
  <si>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</si>
  <si>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</si>
  <si>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</si>
  <si>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</si>
  <si>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</si>
  <si>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</si>
  <si>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</si>
  <si>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</si>
  <si>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</si>
  <si>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</si>
  <si>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</si>
  <si>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</si>
  <si>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</si>
  <si>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</si>
  <si>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</si>
  <si>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</si>
  <si>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</si>
  <si>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</si>
  <si>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</si>
  <si>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</si>
  <si>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</si>
  <si>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</si>
  <si>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</si>
  <si>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</si>
  <si>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</si>
  <si>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</si>
  <si>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</si>
  <si>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</si>
  <si>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</si>
  <si>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</si>
  <si>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</si>
  <si>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</si>
  <si>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</si>
  <si>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</si>
  <si>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</si>
  <si>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</si>
  <si>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</si>
  <si>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</si>
  <si>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</si>
  <si>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</si>
  <si>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</si>
  <si>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</si>
  <si>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</si>
  <si>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</si>
  <si>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</si>
  <si>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</si>
  <si>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</si>
  <si>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</si>
  <si>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</si>
  <si>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</si>
  <si>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</si>
  <si>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</si>
  <si>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</si>
  <si>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</si>
  <si>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</si>
  <si>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</si>
  <si>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</si>
  <si>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</si>
  <si>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</si>
  <si>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</si>
  <si>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</si>
  <si>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</si>
  <si>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</si>
  <si>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</si>
  <si>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</si>
  <si>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</si>
  <si>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</si>
  <si>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</si>
  <si>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</si>
  <si>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</si>
  <si>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</si>
  <si>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</si>
  <si>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</si>
  <si>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</si>
  <si>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</si>
  <si>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</si>
  <si>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</si>
  <si>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</si>
  <si>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</si>
  <si>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</si>
  <si>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</si>
  <si>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</si>
  <si>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</si>
  <si>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</si>
  <si>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</si>
  <si>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</si>
  <si>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</si>
  <si>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</si>
  <si>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</si>
  <si>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</si>
  <si>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</si>
  <si>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</si>
  <si>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этик.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</si>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</sst>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3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10" fillId="2" borderId="54" xfId="0" applyFont="1" applyFill="1" applyBorder="1"/>
    <xf numFmtId="0" fontId="9" fillId="2" borderId="55" xfId="0" applyFont="1" applyFill="1" applyBorder="1"/>
    <xf numFmtId="0" fontId="10" fillId="2" borderId="60" xfId="0" applyFont="1" applyFill="1" applyBorder="1" applyAlignment="1">
      <alignment horizontal="center"/>
    </xf>
    <xf numFmtId="0" fontId="10" fillId="2" borderId="60" xfId="0" applyFont="1" applyFill="1" applyBorder="1" applyAlignment="1">
      <alignment horizontal="left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2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4" xfId="0" applyFont="1" applyBorder="1" applyAlignment="1">
      <alignment horizontal="center"/>
    </xf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1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57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0" borderId="30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10" fillId="0" borderId="55" xfId="0" applyFont="1" applyFill="1" applyBorder="1"/>
    <xf numFmtId="0" fontId="5" fillId="0" borderId="42" xfId="1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2" borderId="59" xfId="0" applyFont="1" applyFill="1" applyBorder="1"/>
    <xf numFmtId="0" fontId="9" fillId="2" borderId="57" xfId="0" applyFont="1" applyFill="1" applyBorder="1"/>
    <xf numFmtId="0" fontId="6" fillId="2" borderId="54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0" borderId="31" xfId="0" applyFont="1" applyBorder="1"/>
    <xf numFmtId="0" fontId="10" fillId="2" borderId="5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0" xfId="0" applyFont="1" applyFill="1" applyBorder="1"/>
    <xf numFmtId="0" fontId="5" fillId="2" borderId="33" xfId="1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8" xfId="0" applyFont="1" applyFill="1" applyBorder="1" applyAlignment="1">
      <alignment vertical="center" wrapText="1"/>
    </xf>
    <xf numFmtId="0" fontId="10" fillId="2" borderId="56" xfId="0" applyFont="1" applyFill="1" applyBorder="1" applyAlignment="1">
      <alignment vertical="center" wrapText="1"/>
    </xf>
    <xf numFmtId="0" fontId="10" fillId="2" borderId="56" xfId="0" applyFont="1" applyFill="1" applyBorder="1" applyAlignment="1"/>
    <xf numFmtId="0" fontId="7" fillId="2" borderId="56" xfId="0" applyFont="1" applyFill="1" applyBorder="1" applyAlignment="1"/>
    <xf numFmtId="0" fontId="7" fillId="2" borderId="57" xfId="0" applyFont="1" applyFill="1" applyBorder="1" applyAlignment="1"/>
    <xf numFmtId="0" fontId="15" fillId="2" borderId="4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3" fillId="3" borderId="54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6" xfId="0" applyFont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164" fontId="10" fillId="2" borderId="59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164" fontId="10" fillId="2" borderId="54" xfId="0" applyNumberFormat="1" applyFont="1" applyFill="1" applyBorder="1" applyAlignment="1">
      <alignment horizontal="center"/>
    </xf>
    <xf numFmtId="0" fontId="10" fillId="2" borderId="57" xfId="0" applyFont="1" applyFill="1" applyBorder="1"/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3" xfId="0" applyFont="1" applyFill="1" applyBorder="1" applyAlignment="1">
      <alignment vertical="center" wrapText="1"/>
    </xf>
    <xf numFmtId="0" fontId="10" fillId="3" borderId="54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8" xfId="0" applyFont="1" applyFill="1" applyBorder="1"/>
    <xf numFmtId="0" fontId="10" fillId="2" borderId="48" xfId="0" applyFont="1" applyFill="1" applyBorder="1"/>
    <xf numFmtId="0" fontId="9" fillId="2" borderId="48" xfId="0" applyFont="1" applyFill="1" applyBorder="1"/>
    <xf numFmtId="0" fontId="10" fillId="0" borderId="58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7" xfId="0" applyFont="1" applyBorder="1"/>
    <xf numFmtId="0" fontId="10" fillId="0" borderId="60" xfId="0" applyFont="1" applyBorder="1" applyAlignment="1">
      <alignment wrapText="1"/>
    </xf>
    <xf numFmtId="0" fontId="10" fillId="0" borderId="47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8" xfId="0" applyFont="1" applyBorder="1"/>
    <xf numFmtId="0" fontId="7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73" xfId="0" applyFont="1" applyBorder="1"/>
    <xf numFmtId="0" fontId="10" fillId="0" borderId="58" xfId="0" applyFont="1" applyBorder="1" applyAlignment="1">
      <alignment horizontal="center"/>
    </xf>
    <xf numFmtId="0" fontId="7" fillId="0" borderId="65" xfId="0" applyFont="1" applyBorder="1" applyAlignment="1">
      <alignment horizontal="center" wrapText="1"/>
    </xf>
    <xf numFmtId="0" fontId="7" fillId="0" borderId="75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/>
    <xf numFmtId="0" fontId="7" fillId="0" borderId="76" xfId="0" applyFont="1" applyBorder="1"/>
    <xf numFmtId="0" fontId="7" fillId="0" borderId="51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7" fillId="0" borderId="61" xfId="0" applyFont="1" applyBorder="1" applyAlignment="1">
      <alignment horizontal="center"/>
    </xf>
    <xf numFmtId="0" fontId="10" fillId="2" borderId="36" xfId="0" applyFont="1" applyFill="1" applyBorder="1"/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48" xfId="0" applyFont="1" applyBorder="1"/>
    <xf numFmtId="0" fontId="9" fillId="0" borderId="50" xfId="0" applyFont="1" applyBorder="1"/>
    <xf numFmtId="0" fontId="15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0" borderId="74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0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9" fillId="4" borderId="57" xfId="0" applyFont="1" applyFill="1" applyBorder="1"/>
    <xf numFmtId="0" fontId="15" fillId="0" borderId="3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2" borderId="60" xfId="0" applyFont="1" applyFill="1" applyBorder="1" applyAlignment="1">
      <alignment wrapText="1"/>
    </xf>
    <xf numFmtId="0" fontId="7" fillId="0" borderId="51" xfId="0" applyFont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9" xfId="0" applyFont="1" applyBorder="1"/>
    <xf numFmtId="0" fontId="7" fillId="0" borderId="78" xfId="0" applyFont="1" applyBorder="1" applyAlignment="1">
      <alignment horizontal="center"/>
    </xf>
    <xf numFmtId="0" fontId="7" fillId="0" borderId="68" xfId="0" applyFont="1" applyBorder="1"/>
    <xf numFmtId="0" fontId="7" fillId="0" borderId="66" xfId="0" applyFont="1" applyBorder="1"/>
    <xf numFmtId="0" fontId="7" fillId="0" borderId="25" xfId="0" applyFont="1" applyBorder="1"/>
    <xf numFmtId="0" fontId="7" fillId="0" borderId="2" xfId="0" applyFont="1" applyBorder="1" applyAlignment="1">
      <alignment horizontal="center" wrapText="1"/>
    </xf>
    <xf numFmtId="0" fontId="9" fillId="0" borderId="38" xfId="0" applyFont="1" applyFill="1" applyBorder="1"/>
    <xf numFmtId="0" fontId="7" fillId="0" borderId="42" xfId="0" applyFont="1" applyFill="1" applyBorder="1" applyAlignment="1"/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55" xfId="0" applyFont="1" applyFill="1" applyBorder="1"/>
    <xf numFmtId="0" fontId="7" fillId="0" borderId="43" xfId="0" applyFont="1" applyFill="1" applyBorder="1"/>
    <xf numFmtId="0" fontId="6" fillId="0" borderId="50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5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1" xfId="0" applyFont="1" applyFill="1" applyBorder="1"/>
    <xf numFmtId="0" fontId="10" fillId="4" borderId="20" xfId="0" applyFont="1" applyFill="1" applyBorder="1"/>
    <xf numFmtId="0" fontId="10" fillId="2" borderId="58" xfId="0" applyFont="1" applyFill="1" applyBorder="1" applyAlignment="1">
      <alignment horizontal="left"/>
    </xf>
    <xf numFmtId="0" fontId="9" fillId="3" borderId="56" xfId="0" applyFont="1" applyFill="1" applyBorder="1"/>
    <xf numFmtId="0" fontId="9" fillId="4" borderId="59" xfId="0" applyFont="1" applyFill="1" applyBorder="1"/>
    <xf numFmtId="0" fontId="9" fillId="3" borderId="59" xfId="0" applyFont="1" applyFill="1" applyBorder="1"/>
    <xf numFmtId="0" fontId="9" fillId="0" borderId="48" xfId="0" applyFont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0" fillId="2" borderId="58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1" xfId="0" applyFont="1" applyBorder="1" applyAlignment="1">
      <alignment horizontal="center"/>
    </xf>
    <xf numFmtId="0" fontId="6" fillId="0" borderId="53" xfId="0" applyFont="1" applyBorder="1"/>
    <xf numFmtId="0" fontId="10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9" fillId="0" borderId="45" xfId="0" applyFont="1" applyBorder="1" applyAlignment="1"/>
    <xf numFmtId="0" fontId="9" fillId="0" borderId="37" xfId="0" applyFont="1" applyBorder="1" applyAlignment="1"/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4"/>
  <sheetViews>
    <sheetView zoomScale="41" zoomScaleNormal="41" workbookViewId="0">
      <selection activeCell="J27" sqref="J2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4"/>
      <c r="B4" s="591" t="s">
        <v>37</v>
      </c>
      <c r="C4" s="338"/>
      <c r="D4" s="461"/>
      <c r="E4" s="591"/>
      <c r="F4" s="590"/>
      <c r="G4" s="316" t="s">
        <v>20</v>
      </c>
      <c r="H4" s="317"/>
      <c r="I4" s="318"/>
      <c r="J4" s="392" t="s">
        <v>21</v>
      </c>
      <c r="K4" s="822" t="s">
        <v>22</v>
      </c>
      <c r="L4" s="823"/>
      <c r="M4" s="824"/>
      <c r="N4" s="824"/>
      <c r="O4" s="825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ht="47" thickBot="1" x14ac:dyDescent="0.4">
      <c r="A5" s="105" t="s">
        <v>0</v>
      </c>
      <c r="B5" s="129" t="s">
        <v>38</v>
      </c>
      <c r="C5" s="597" t="s">
        <v>39</v>
      </c>
      <c r="D5" s="154" t="s">
        <v>36</v>
      </c>
      <c r="E5" s="129" t="s">
        <v>24</v>
      </c>
      <c r="F5" s="122" t="s">
        <v>35</v>
      </c>
      <c r="G5" s="288" t="s">
        <v>25</v>
      </c>
      <c r="H5" s="88" t="s">
        <v>26</v>
      </c>
      <c r="I5" s="89" t="s">
        <v>27</v>
      </c>
      <c r="J5" s="393" t="s">
        <v>28</v>
      </c>
      <c r="K5" s="467" t="s">
        <v>29</v>
      </c>
      <c r="L5" s="467" t="s">
        <v>126</v>
      </c>
      <c r="M5" s="467" t="s">
        <v>30</v>
      </c>
      <c r="N5" s="652" t="s">
        <v>127</v>
      </c>
      <c r="O5" s="467" t="s">
        <v>128</v>
      </c>
      <c r="P5" s="467" t="s">
        <v>31</v>
      </c>
      <c r="Q5" s="467" t="s">
        <v>32</v>
      </c>
      <c r="R5" s="467" t="s">
        <v>33</v>
      </c>
      <c r="S5" s="467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23" ht="34.5" customHeight="1" x14ac:dyDescent="0.35">
      <c r="A6" s="108" t="s">
        <v>5</v>
      </c>
      <c r="B6" s="168">
        <v>25</v>
      </c>
      <c r="C6" s="296" t="s">
        <v>17</v>
      </c>
      <c r="D6" s="450" t="s">
        <v>47</v>
      </c>
      <c r="E6" s="452">
        <v>150</v>
      </c>
      <c r="F6" s="168"/>
      <c r="G6" s="41">
        <v>0.6</v>
      </c>
      <c r="H6" s="42">
        <v>0.45</v>
      </c>
      <c r="I6" s="49">
        <v>12.3</v>
      </c>
      <c r="J6" s="223">
        <v>54.9</v>
      </c>
      <c r="K6" s="322">
        <v>0.03</v>
      </c>
      <c r="L6" s="41">
        <v>0.05</v>
      </c>
      <c r="M6" s="42">
        <v>7.5</v>
      </c>
      <c r="N6" s="42">
        <v>0</v>
      </c>
      <c r="O6" s="43">
        <v>0</v>
      </c>
      <c r="P6" s="322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9">
        <v>0.02</v>
      </c>
    </row>
    <row r="7" spans="1:23" ht="34.5" customHeight="1" x14ac:dyDescent="0.35">
      <c r="A7" s="106"/>
      <c r="B7" s="163">
        <v>30</v>
      </c>
      <c r="C7" s="179" t="s">
        <v>7</v>
      </c>
      <c r="D7" s="203" t="s">
        <v>13</v>
      </c>
      <c r="E7" s="163">
        <v>200</v>
      </c>
      <c r="F7" s="203"/>
      <c r="G7" s="289">
        <v>6</v>
      </c>
      <c r="H7" s="17">
        <v>6.28</v>
      </c>
      <c r="I7" s="46">
        <v>7.12</v>
      </c>
      <c r="J7" s="222">
        <v>109.74</v>
      </c>
      <c r="K7" s="289">
        <v>0.06</v>
      </c>
      <c r="L7" s="19">
        <v>0.08</v>
      </c>
      <c r="M7" s="17">
        <v>9.92</v>
      </c>
      <c r="N7" s="17">
        <v>121</v>
      </c>
      <c r="O7" s="46">
        <v>8.0000000000000002E-3</v>
      </c>
      <c r="P7" s="289">
        <v>37.1</v>
      </c>
      <c r="Q7" s="17">
        <v>79.599999999999994</v>
      </c>
      <c r="R7" s="17">
        <v>21.2</v>
      </c>
      <c r="S7" s="17">
        <v>1.2</v>
      </c>
      <c r="T7" s="17">
        <v>329.8</v>
      </c>
      <c r="U7" s="17">
        <v>6.0000000000000001E-3</v>
      </c>
      <c r="V7" s="17">
        <v>0</v>
      </c>
      <c r="W7" s="46">
        <v>3.2000000000000001E-2</v>
      </c>
    </row>
    <row r="8" spans="1:23" ht="34.5" customHeight="1" x14ac:dyDescent="0.35">
      <c r="A8" s="109"/>
      <c r="B8" s="163">
        <v>255</v>
      </c>
      <c r="C8" s="179" t="s">
        <v>8</v>
      </c>
      <c r="D8" s="315" t="s">
        <v>165</v>
      </c>
      <c r="E8" s="165">
        <v>250</v>
      </c>
      <c r="F8" s="315"/>
      <c r="G8" s="289">
        <v>27.75</v>
      </c>
      <c r="H8" s="17">
        <v>11.25</v>
      </c>
      <c r="I8" s="46">
        <v>38</v>
      </c>
      <c r="J8" s="222">
        <v>365.25</v>
      </c>
      <c r="K8" s="289">
        <v>0.1</v>
      </c>
      <c r="L8" s="19">
        <v>0.2</v>
      </c>
      <c r="M8" s="17">
        <v>1.32</v>
      </c>
      <c r="N8" s="17">
        <v>150</v>
      </c>
      <c r="O8" s="46">
        <v>0</v>
      </c>
      <c r="P8" s="289">
        <v>25.42</v>
      </c>
      <c r="Q8" s="17">
        <v>300.32</v>
      </c>
      <c r="R8" s="17">
        <v>56.72</v>
      </c>
      <c r="S8" s="17">
        <v>3.8</v>
      </c>
      <c r="T8" s="17">
        <v>461.72</v>
      </c>
      <c r="U8" s="17">
        <v>0.01</v>
      </c>
      <c r="V8" s="17">
        <v>7.0000000000000001E-3</v>
      </c>
      <c r="W8" s="46">
        <v>0.1</v>
      </c>
    </row>
    <row r="9" spans="1:23" ht="34.5" customHeight="1" x14ac:dyDescent="0.35">
      <c r="A9" s="109"/>
      <c r="B9" s="163">
        <v>98</v>
      </c>
      <c r="C9" s="179" t="s">
        <v>15</v>
      </c>
      <c r="D9" s="203" t="s">
        <v>14</v>
      </c>
      <c r="E9" s="163">
        <v>200</v>
      </c>
      <c r="F9" s="203"/>
      <c r="G9" s="289">
        <v>0.4</v>
      </c>
      <c r="H9" s="17">
        <v>0</v>
      </c>
      <c r="I9" s="46">
        <v>27</v>
      </c>
      <c r="J9" s="222">
        <v>110</v>
      </c>
      <c r="K9" s="289">
        <v>0</v>
      </c>
      <c r="L9" s="19">
        <v>0</v>
      </c>
      <c r="M9" s="17">
        <v>1.4</v>
      </c>
      <c r="N9" s="17">
        <v>0</v>
      </c>
      <c r="O9" s="46">
        <v>0</v>
      </c>
      <c r="P9" s="289">
        <v>12.8</v>
      </c>
      <c r="Q9" s="17">
        <v>2.2000000000000002</v>
      </c>
      <c r="R9" s="17">
        <v>1.8</v>
      </c>
      <c r="S9" s="17">
        <v>0.5</v>
      </c>
      <c r="T9" s="17">
        <v>0.6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66">
        <v>119</v>
      </c>
      <c r="C10" s="179" t="s">
        <v>11</v>
      </c>
      <c r="D10" s="203" t="s">
        <v>53</v>
      </c>
      <c r="E10" s="163">
        <v>30</v>
      </c>
      <c r="F10" s="203"/>
      <c r="G10" s="289">
        <v>2.13</v>
      </c>
      <c r="H10" s="17">
        <v>0.21</v>
      </c>
      <c r="I10" s="46">
        <v>13.26</v>
      </c>
      <c r="J10" s="222">
        <v>72</v>
      </c>
      <c r="K10" s="332">
        <v>0.03</v>
      </c>
      <c r="L10" s="21">
        <v>0.01</v>
      </c>
      <c r="M10" s="22">
        <v>0</v>
      </c>
      <c r="N10" s="22">
        <v>0</v>
      </c>
      <c r="O10" s="54">
        <v>0</v>
      </c>
      <c r="P10" s="332">
        <v>11.1</v>
      </c>
      <c r="Q10" s="22">
        <v>65.400000000000006</v>
      </c>
      <c r="R10" s="22">
        <v>19.5</v>
      </c>
      <c r="S10" s="22">
        <v>0.84</v>
      </c>
      <c r="T10" s="22">
        <v>27.9</v>
      </c>
      <c r="U10" s="22">
        <v>1E-3</v>
      </c>
      <c r="V10" s="22">
        <v>2E-3</v>
      </c>
      <c r="W10" s="54">
        <v>0</v>
      </c>
    </row>
    <row r="11" spans="1:23" ht="34.5" customHeight="1" x14ac:dyDescent="0.35">
      <c r="A11" s="109"/>
      <c r="B11" s="163">
        <v>120</v>
      </c>
      <c r="C11" s="179" t="s">
        <v>12</v>
      </c>
      <c r="D11" s="203" t="s">
        <v>44</v>
      </c>
      <c r="E11" s="163">
        <v>20</v>
      </c>
      <c r="F11" s="203"/>
      <c r="G11" s="289">
        <v>1.1399999999999999</v>
      </c>
      <c r="H11" s="17">
        <v>0.22</v>
      </c>
      <c r="I11" s="46">
        <v>7.44</v>
      </c>
      <c r="J11" s="222">
        <v>36.26</v>
      </c>
      <c r="K11" s="332">
        <v>0.02</v>
      </c>
      <c r="L11" s="21">
        <v>2.4E-2</v>
      </c>
      <c r="M11" s="22">
        <v>0.08</v>
      </c>
      <c r="N11" s="22">
        <v>0</v>
      </c>
      <c r="O11" s="54">
        <v>0</v>
      </c>
      <c r="P11" s="332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ht="34.5" customHeight="1" x14ac:dyDescent="0.35">
      <c r="A12" s="109"/>
      <c r="B12" s="270"/>
      <c r="C12" s="272"/>
      <c r="D12" s="367" t="s">
        <v>18</v>
      </c>
      <c r="E12" s="390">
        <f>SUM(E6:E11)</f>
        <v>850</v>
      </c>
      <c r="F12" s="302"/>
      <c r="G12" s="233">
        <f>SUM(G6:G11)</f>
        <v>38.020000000000003</v>
      </c>
      <c r="H12" s="15">
        <f>SUM(H6:H11)</f>
        <v>18.41</v>
      </c>
      <c r="I12" s="51">
        <f>SUM(I6:I11)</f>
        <v>105.12</v>
      </c>
      <c r="J12" s="386">
        <f>SUM(J6:J11)</f>
        <v>748.15</v>
      </c>
      <c r="K12" s="233">
        <f t="shared" ref="K12:W12" si="0">SUM(K6:K11)</f>
        <v>0.24</v>
      </c>
      <c r="L12" s="15">
        <f t="shared" si="0"/>
        <v>0.36400000000000005</v>
      </c>
      <c r="M12" s="15">
        <f t="shared" si="0"/>
        <v>20.22</v>
      </c>
      <c r="N12" s="15">
        <f t="shared" si="0"/>
        <v>271</v>
      </c>
      <c r="O12" s="51">
        <f t="shared" si="0"/>
        <v>8.0000000000000002E-3</v>
      </c>
      <c r="P12" s="233">
        <f t="shared" si="0"/>
        <v>121.71999999999998</v>
      </c>
      <c r="Q12" s="15">
        <f t="shared" si="0"/>
        <v>495.52</v>
      </c>
      <c r="R12" s="15">
        <f t="shared" si="0"/>
        <v>125.42</v>
      </c>
      <c r="S12" s="15">
        <f t="shared" si="0"/>
        <v>10.25</v>
      </c>
      <c r="T12" s="15">
        <f t="shared" si="0"/>
        <v>1126.02</v>
      </c>
      <c r="U12" s="15">
        <f t="shared" si="0"/>
        <v>2.1000000000000005E-2</v>
      </c>
      <c r="V12" s="15">
        <f t="shared" si="0"/>
        <v>1.12E-2</v>
      </c>
      <c r="W12" s="51">
        <f t="shared" si="0"/>
        <v>0.16400000000000003</v>
      </c>
    </row>
    <row r="13" spans="1:23" ht="34.5" customHeight="1" thickBot="1" x14ac:dyDescent="0.4">
      <c r="A13" s="470"/>
      <c r="B13" s="400"/>
      <c r="C13" s="361"/>
      <c r="D13" s="368" t="s">
        <v>19</v>
      </c>
      <c r="E13" s="361"/>
      <c r="F13" s="384"/>
      <c r="G13" s="468"/>
      <c r="H13" s="45"/>
      <c r="I13" s="469"/>
      <c r="J13" s="387">
        <f>J12/23.5</f>
        <v>31.836170212765957</v>
      </c>
      <c r="K13" s="364"/>
      <c r="L13" s="359"/>
      <c r="M13" s="47"/>
      <c r="N13" s="47"/>
      <c r="O13" s="48"/>
      <c r="P13" s="364"/>
      <c r="Q13" s="47"/>
      <c r="R13" s="47"/>
      <c r="S13" s="47"/>
      <c r="T13" s="47"/>
      <c r="U13" s="47"/>
      <c r="V13" s="47"/>
      <c r="W13" s="48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7"/>
      <c r="B4" s="497" t="s">
        <v>37</v>
      </c>
      <c r="C4" s="157"/>
      <c r="D4" s="189"/>
      <c r="E4" s="497"/>
      <c r="F4" s="498"/>
      <c r="G4" s="306" t="s">
        <v>20</v>
      </c>
      <c r="H4" s="82"/>
      <c r="I4" s="82"/>
      <c r="J4" s="219" t="s">
        <v>21</v>
      </c>
      <c r="K4" s="822" t="s">
        <v>22</v>
      </c>
      <c r="L4" s="823"/>
      <c r="M4" s="824"/>
      <c r="N4" s="824"/>
      <c r="O4" s="825"/>
      <c r="P4" s="829" t="s">
        <v>23</v>
      </c>
      <c r="Q4" s="830"/>
      <c r="R4" s="830"/>
      <c r="S4" s="830"/>
      <c r="T4" s="830"/>
      <c r="U4" s="830"/>
      <c r="V4" s="830"/>
      <c r="W4" s="837"/>
    </row>
    <row r="5" spans="1:23" s="18" customFormat="1" ht="47" thickBot="1" x14ac:dyDescent="0.4">
      <c r="A5" s="83" t="s">
        <v>0</v>
      </c>
      <c r="B5" s="122" t="s">
        <v>38</v>
      </c>
      <c r="C5" s="158" t="s">
        <v>39</v>
      </c>
      <c r="D5" s="129" t="s">
        <v>36</v>
      </c>
      <c r="E5" s="122" t="s">
        <v>24</v>
      </c>
      <c r="F5" s="129" t="s">
        <v>35</v>
      </c>
      <c r="G5" s="288" t="s">
        <v>25</v>
      </c>
      <c r="H5" s="88" t="s">
        <v>26</v>
      </c>
      <c r="I5" s="216" t="s">
        <v>27</v>
      </c>
      <c r="J5" s="220" t="s">
        <v>28</v>
      </c>
      <c r="K5" s="467" t="s">
        <v>29</v>
      </c>
      <c r="L5" s="467" t="s">
        <v>126</v>
      </c>
      <c r="M5" s="467" t="s">
        <v>30</v>
      </c>
      <c r="N5" s="652" t="s">
        <v>127</v>
      </c>
      <c r="O5" s="467" t="s">
        <v>128</v>
      </c>
      <c r="P5" s="467" t="s">
        <v>31</v>
      </c>
      <c r="Q5" s="467" t="s">
        <v>32</v>
      </c>
      <c r="R5" s="467" t="s">
        <v>33</v>
      </c>
      <c r="S5" s="467" t="s">
        <v>34</v>
      </c>
      <c r="T5" s="467" t="s">
        <v>129</v>
      </c>
      <c r="U5" s="467" t="s">
        <v>130</v>
      </c>
      <c r="V5" s="467" t="s">
        <v>131</v>
      </c>
      <c r="W5" s="660" t="s">
        <v>132</v>
      </c>
    </row>
    <row r="6" spans="1:23" s="18" customFormat="1" ht="33.75" customHeight="1" x14ac:dyDescent="0.35">
      <c r="A6" s="718" t="s">
        <v>5</v>
      </c>
      <c r="B6" s="168">
        <v>24</v>
      </c>
      <c r="C6" s="512" t="s">
        <v>6</v>
      </c>
      <c r="D6" s="329" t="s">
        <v>124</v>
      </c>
      <c r="E6" s="371">
        <v>150</v>
      </c>
      <c r="F6" s="684"/>
      <c r="G6" s="322">
        <v>0.6</v>
      </c>
      <c r="H6" s="42">
        <v>0</v>
      </c>
      <c r="I6" s="43">
        <v>16.95</v>
      </c>
      <c r="J6" s="394">
        <v>69</v>
      </c>
      <c r="K6" s="322">
        <v>0.01</v>
      </c>
      <c r="L6" s="42">
        <v>0.03</v>
      </c>
      <c r="M6" s="42">
        <v>19.5</v>
      </c>
      <c r="N6" s="42">
        <v>0</v>
      </c>
      <c r="O6" s="49">
        <v>0</v>
      </c>
      <c r="P6" s="322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23" s="18" customFormat="1" ht="33.75" customHeight="1" x14ac:dyDescent="0.35">
      <c r="A7" s="173"/>
      <c r="B7" s="165">
        <v>31</v>
      </c>
      <c r="C7" s="681" t="s">
        <v>7</v>
      </c>
      <c r="D7" s="380" t="s">
        <v>78</v>
      </c>
      <c r="E7" s="339">
        <v>200</v>
      </c>
      <c r="F7" s="193"/>
      <c r="G7" s="290">
        <v>5.74</v>
      </c>
      <c r="H7" s="13">
        <v>8.7799999999999994</v>
      </c>
      <c r="I7" s="50">
        <v>8.74</v>
      </c>
      <c r="J7" s="125">
        <v>138.04</v>
      </c>
      <c r="K7" s="290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9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0">
        <v>3.5999999999999997E-2</v>
      </c>
    </row>
    <row r="8" spans="1:23" s="18" customFormat="1" ht="51" customHeight="1" x14ac:dyDescent="0.35">
      <c r="A8" s="131"/>
      <c r="B8" s="164">
        <v>247</v>
      </c>
      <c r="C8" s="682" t="s">
        <v>63</v>
      </c>
      <c r="D8" s="472" t="s">
        <v>142</v>
      </c>
      <c r="E8" s="124">
        <v>150</v>
      </c>
      <c r="F8" s="194"/>
      <c r="G8" s="295">
        <v>3.37</v>
      </c>
      <c r="H8" s="102">
        <v>7.15</v>
      </c>
      <c r="I8" s="244">
        <v>17.5</v>
      </c>
      <c r="J8" s="492">
        <v>148.66</v>
      </c>
      <c r="K8" s="290">
        <v>0.12</v>
      </c>
      <c r="L8" s="13">
        <v>0.12</v>
      </c>
      <c r="M8" s="13">
        <v>18.57</v>
      </c>
      <c r="N8" s="13">
        <v>90</v>
      </c>
      <c r="O8" s="25">
        <v>0.09</v>
      </c>
      <c r="P8" s="290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0">
        <v>0.03</v>
      </c>
    </row>
    <row r="9" spans="1:23" s="18" customFormat="1" ht="43.5" customHeight="1" x14ac:dyDescent="0.35">
      <c r="A9" s="131"/>
      <c r="B9" s="163">
        <v>114</v>
      </c>
      <c r="C9" s="203" t="s">
        <v>42</v>
      </c>
      <c r="D9" s="254" t="s">
        <v>49</v>
      </c>
      <c r="E9" s="453">
        <v>200</v>
      </c>
      <c r="F9" s="163"/>
      <c r="G9" s="19">
        <v>0.2</v>
      </c>
      <c r="H9" s="17">
        <v>0</v>
      </c>
      <c r="I9" s="20">
        <v>11</v>
      </c>
      <c r="J9" s="221">
        <v>44.8</v>
      </c>
      <c r="K9" s="289">
        <v>0</v>
      </c>
      <c r="L9" s="19">
        <v>0</v>
      </c>
      <c r="M9" s="17">
        <v>0.08</v>
      </c>
      <c r="N9" s="17">
        <v>0</v>
      </c>
      <c r="O9" s="46">
        <v>0</v>
      </c>
      <c r="P9" s="28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18" customFormat="1" ht="33.75" customHeight="1" x14ac:dyDescent="0.35">
      <c r="A10" s="131"/>
      <c r="B10" s="247">
        <v>119</v>
      </c>
      <c r="C10" s="682" t="s">
        <v>11</v>
      </c>
      <c r="D10" s="181" t="s">
        <v>53</v>
      </c>
      <c r="E10" s="124">
        <v>45</v>
      </c>
      <c r="F10" s="194"/>
      <c r="G10" s="332">
        <v>3.19</v>
      </c>
      <c r="H10" s="22">
        <v>0.31</v>
      </c>
      <c r="I10" s="54">
        <v>19.89</v>
      </c>
      <c r="J10" s="331">
        <v>108</v>
      </c>
      <c r="K10" s="332">
        <v>0.05</v>
      </c>
      <c r="L10" s="22">
        <v>0.02</v>
      </c>
      <c r="M10" s="22">
        <v>0</v>
      </c>
      <c r="N10" s="22">
        <v>0</v>
      </c>
      <c r="O10" s="23">
        <v>0</v>
      </c>
      <c r="P10" s="332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4">
        <v>0</v>
      </c>
    </row>
    <row r="11" spans="1:23" s="18" customFormat="1" ht="33.75" customHeight="1" x14ac:dyDescent="0.35">
      <c r="A11" s="131"/>
      <c r="B11" s="164">
        <v>120</v>
      </c>
      <c r="C11" s="682" t="s">
        <v>12</v>
      </c>
      <c r="D11" s="181" t="s">
        <v>44</v>
      </c>
      <c r="E11" s="124">
        <v>25</v>
      </c>
      <c r="F11" s="194"/>
      <c r="G11" s="332">
        <v>1.42</v>
      </c>
      <c r="H11" s="22">
        <v>0.27</v>
      </c>
      <c r="I11" s="54">
        <v>9.3000000000000007</v>
      </c>
      <c r="J11" s="331">
        <v>45.32</v>
      </c>
      <c r="K11" s="332">
        <v>0.02</v>
      </c>
      <c r="L11" s="22">
        <v>0.03</v>
      </c>
      <c r="M11" s="22">
        <v>0.1</v>
      </c>
      <c r="N11" s="22">
        <v>0</v>
      </c>
      <c r="O11" s="23">
        <v>0</v>
      </c>
      <c r="P11" s="332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4">
        <v>0.02</v>
      </c>
    </row>
    <row r="12" spans="1:23" s="18" customFormat="1" ht="33.75" customHeight="1" x14ac:dyDescent="0.35">
      <c r="A12" s="131"/>
      <c r="B12" s="473"/>
      <c r="C12" s="683"/>
      <c r="D12" s="381" t="s">
        <v>18</v>
      </c>
      <c r="E12" s="481">
        <f>SUM(E6:E11)</f>
        <v>770</v>
      </c>
      <c r="F12" s="194"/>
      <c r="G12" s="235">
        <f t="shared" ref="G12:W12" si="0">SUM(G6:G11)</f>
        <v>14.52</v>
      </c>
      <c r="H12" s="36">
        <f t="shared" si="0"/>
        <v>16.509999999999998</v>
      </c>
      <c r="I12" s="76">
        <f t="shared" si="0"/>
        <v>83.38</v>
      </c>
      <c r="J12" s="124">
        <f t="shared" si="0"/>
        <v>553.82000000000005</v>
      </c>
      <c r="K12" s="235">
        <f t="shared" si="0"/>
        <v>0.23999999999999996</v>
      </c>
      <c r="L12" s="36">
        <f t="shared" si="0"/>
        <v>0.27999999999999997</v>
      </c>
      <c r="M12" s="36">
        <f t="shared" si="0"/>
        <v>43.49</v>
      </c>
      <c r="N12" s="36">
        <f t="shared" si="0"/>
        <v>222.8</v>
      </c>
      <c r="O12" s="323">
        <f t="shared" si="0"/>
        <v>0.15</v>
      </c>
      <c r="P12" s="235">
        <f t="shared" si="0"/>
        <v>139.81</v>
      </c>
      <c r="Q12" s="36">
        <f t="shared" si="0"/>
        <v>315.24</v>
      </c>
      <c r="R12" s="36">
        <f t="shared" si="0"/>
        <v>106.29</v>
      </c>
      <c r="S12" s="36">
        <f t="shared" si="0"/>
        <v>8.5299999999999994</v>
      </c>
      <c r="T12" s="36">
        <f t="shared" si="0"/>
        <v>1386.83</v>
      </c>
      <c r="U12" s="36">
        <f t="shared" si="0"/>
        <v>1.3500000000000002E-2</v>
      </c>
      <c r="V12" s="36">
        <f t="shared" si="0"/>
        <v>6.0000000000000001E-3</v>
      </c>
      <c r="W12" s="76">
        <f t="shared" si="0"/>
        <v>0.10099999999999999</v>
      </c>
    </row>
    <row r="13" spans="1:23" s="18" customFormat="1" ht="33.75" customHeight="1" thickBot="1" x14ac:dyDescent="0.4">
      <c r="A13" s="175"/>
      <c r="B13" s="170"/>
      <c r="C13" s="274"/>
      <c r="D13" s="382" t="s">
        <v>19</v>
      </c>
      <c r="E13" s="242"/>
      <c r="F13" s="231"/>
      <c r="G13" s="238"/>
      <c r="H13" s="60"/>
      <c r="I13" s="140"/>
      <c r="J13" s="527">
        <f>J12/23.5</f>
        <v>23.5668085106383</v>
      </c>
      <c r="K13" s="238"/>
      <c r="L13" s="60"/>
      <c r="M13" s="60"/>
      <c r="N13" s="60"/>
      <c r="O13" s="155"/>
      <c r="P13" s="238"/>
      <c r="Q13" s="60"/>
      <c r="R13" s="60"/>
      <c r="S13" s="60"/>
      <c r="T13" s="60"/>
      <c r="U13" s="60"/>
      <c r="V13" s="60"/>
      <c r="W13" s="140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495"/>
      <c r="B15" s="334"/>
      <c r="C15" s="249"/>
      <c r="D15" s="27"/>
      <c r="E15" s="28"/>
      <c r="F15" s="11"/>
      <c r="G15" s="9"/>
      <c r="H15" s="11"/>
      <c r="I15" s="11"/>
    </row>
    <row r="16" spans="1:23" ht="18" x14ac:dyDescent="0.35">
      <c r="A16" s="495"/>
      <c r="B16" s="334"/>
      <c r="C16" s="334"/>
      <c r="D16" s="27"/>
      <c r="E16" s="28"/>
      <c r="F16" s="11"/>
      <c r="G16" s="11"/>
      <c r="H16" s="11"/>
      <c r="I16" s="11"/>
      <c r="Q16" s="655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1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4"/>
      <c r="B4" s="149"/>
      <c r="C4" s="78" t="s">
        <v>37</v>
      </c>
      <c r="D4" s="79"/>
      <c r="E4" s="80"/>
      <c r="F4" s="81"/>
      <c r="G4" s="78"/>
      <c r="H4" s="82" t="s">
        <v>20</v>
      </c>
      <c r="I4" s="82"/>
      <c r="J4" s="82"/>
      <c r="K4" s="219" t="s">
        <v>21</v>
      </c>
      <c r="L4" s="822" t="s">
        <v>22</v>
      </c>
      <c r="M4" s="823"/>
      <c r="N4" s="824"/>
      <c r="O4" s="824"/>
      <c r="P4" s="825"/>
      <c r="Q4" s="826" t="s">
        <v>23</v>
      </c>
      <c r="R4" s="827"/>
      <c r="S4" s="827"/>
      <c r="T4" s="827"/>
      <c r="U4" s="827"/>
      <c r="V4" s="827"/>
      <c r="W4" s="827"/>
      <c r="X4" s="827"/>
    </row>
    <row r="5" spans="1:24" s="18" customFormat="1" ht="47" thickBot="1" x14ac:dyDescent="0.4">
      <c r="A5" s="105" t="s">
        <v>0</v>
      </c>
      <c r="B5" s="150"/>
      <c r="C5" s="84" t="s">
        <v>38</v>
      </c>
      <c r="D5" s="85" t="s">
        <v>39</v>
      </c>
      <c r="E5" s="86" t="s">
        <v>36</v>
      </c>
      <c r="F5" s="86" t="s">
        <v>24</v>
      </c>
      <c r="G5" s="84" t="s">
        <v>35</v>
      </c>
      <c r="H5" s="87" t="s">
        <v>25</v>
      </c>
      <c r="I5" s="88" t="s">
        <v>26</v>
      </c>
      <c r="J5" s="216" t="s">
        <v>27</v>
      </c>
      <c r="K5" s="220" t="s">
        <v>28</v>
      </c>
      <c r="L5" s="467" t="s">
        <v>29</v>
      </c>
      <c r="M5" s="467" t="s">
        <v>126</v>
      </c>
      <c r="N5" s="467" t="s">
        <v>30</v>
      </c>
      <c r="O5" s="652" t="s">
        <v>127</v>
      </c>
      <c r="P5" s="467" t="s">
        <v>128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129</v>
      </c>
      <c r="V5" s="467" t="s">
        <v>130</v>
      </c>
      <c r="W5" s="467" t="s">
        <v>131</v>
      </c>
      <c r="X5" s="467" t="s">
        <v>132</v>
      </c>
    </row>
    <row r="6" spans="1:24" s="18" customFormat="1" ht="33.75" customHeight="1" x14ac:dyDescent="0.35">
      <c r="A6" s="108" t="s">
        <v>5</v>
      </c>
      <c r="B6" s="582"/>
      <c r="C6" s="257">
        <v>10</v>
      </c>
      <c r="D6" s="695" t="s">
        <v>6</v>
      </c>
      <c r="E6" s="754" t="s">
        <v>147</v>
      </c>
      <c r="F6" s="729">
        <v>60</v>
      </c>
      <c r="G6" s="253"/>
      <c r="H6" s="308">
        <v>0.48</v>
      </c>
      <c r="I6" s="39">
        <v>4.8600000000000003</v>
      </c>
      <c r="J6" s="57">
        <v>1.2</v>
      </c>
      <c r="K6" s="663">
        <v>50.28</v>
      </c>
      <c r="L6" s="39">
        <v>0.01</v>
      </c>
      <c r="M6" s="39">
        <v>0.02</v>
      </c>
      <c r="N6" s="39">
        <v>7.9</v>
      </c>
      <c r="O6" s="39">
        <v>24</v>
      </c>
      <c r="P6" s="39">
        <v>0</v>
      </c>
      <c r="Q6" s="322">
        <v>18.73</v>
      </c>
      <c r="R6" s="42">
        <v>25.25</v>
      </c>
      <c r="S6" s="42">
        <v>9.35</v>
      </c>
      <c r="T6" s="42">
        <v>0.37</v>
      </c>
      <c r="U6" s="42">
        <v>114.19</v>
      </c>
      <c r="V6" s="42">
        <v>0</v>
      </c>
      <c r="W6" s="42">
        <v>2.0000000000000001E-4</v>
      </c>
      <c r="X6" s="43">
        <v>0</v>
      </c>
    </row>
    <row r="7" spans="1:24" s="38" customFormat="1" ht="33.75" customHeight="1" x14ac:dyDescent="0.35">
      <c r="A7" s="107"/>
      <c r="B7" s="528"/>
      <c r="C7" s="124">
        <v>34</v>
      </c>
      <c r="D7" s="159" t="s">
        <v>7</v>
      </c>
      <c r="E7" s="206" t="s">
        <v>77</v>
      </c>
      <c r="F7" s="271">
        <v>200</v>
      </c>
      <c r="G7" s="124"/>
      <c r="H7" s="295">
        <v>9</v>
      </c>
      <c r="I7" s="102">
        <v>5.6</v>
      </c>
      <c r="J7" s="103">
        <v>13.8</v>
      </c>
      <c r="K7" s="247">
        <v>141</v>
      </c>
      <c r="L7" s="295">
        <v>0.24</v>
      </c>
      <c r="M7" s="245">
        <v>0.1</v>
      </c>
      <c r="N7" s="102">
        <v>1.1599999999999999</v>
      </c>
      <c r="O7" s="102">
        <v>160</v>
      </c>
      <c r="P7" s="244">
        <v>0</v>
      </c>
      <c r="Q7" s="295">
        <v>45.56</v>
      </c>
      <c r="R7" s="102">
        <v>86.52</v>
      </c>
      <c r="S7" s="102">
        <v>28.94</v>
      </c>
      <c r="T7" s="102">
        <v>2.16</v>
      </c>
      <c r="U7" s="102">
        <v>499.2</v>
      </c>
      <c r="V7" s="102">
        <v>4.0000000000000001E-3</v>
      </c>
      <c r="W7" s="102">
        <v>2E-3</v>
      </c>
      <c r="X7" s="244">
        <v>0.02</v>
      </c>
    </row>
    <row r="8" spans="1:24" s="38" customFormat="1" ht="33.75" customHeight="1" x14ac:dyDescent="0.35">
      <c r="A8" s="113"/>
      <c r="B8" s="143"/>
      <c r="C8" s="124">
        <v>86</v>
      </c>
      <c r="D8" s="239" t="s">
        <v>8</v>
      </c>
      <c r="E8" s="365" t="s">
        <v>80</v>
      </c>
      <c r="F8" s="215">
        <v>240</v>
      </c>
      <c r="G8" s="124"/>
      <c r="H8" s="289">
        <v>20.88</v>
      </c>
      <c r="I8" s="17">
        <v>8.8800000000000008</v>
      </c>
      <c r="J8" s="23">
        <v>24.48</v>
      </c>
      <c r="K8" s="221">
        <v>428.64</v>
      </c>
      <c r="L8" s="289">
        <v>0.21</v>
      </c>
      <c r="M8" s="19">
        <v>0.22</v>
      </c>
      <c r="N8" s="17">
        <v>11.16</v>
      </c>
      <c r="O8" s="17">
        <v>24</v>
      </c>
      <c r="P8" s="46">
        <v>0</v>
      </c>
      <c r="Q8" s="28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09"/>
      <c r="B9" s="145"/>
      <c r="C9" s="123">
        <v>102</v>
      </c>
      <c r="D9" s="299" t="s">
        <v>15</v>
      </c>
      <c r="E9" s="287" t="s">
        <v>81</v>
      </c>
      <c r="F9" s="213">
        <v>200</v>
      </c>
      <c r="G9" s="123"/>
      <c r="H9" s="289">
        <v>1</v>
      </c>
      <c r="I9" s="17">
        <v>0</v>
      </c>
      <c r="J9" s="20">
        <v>23.6</v>
      </c>
      <c r="K9" s="221">
        <v>98.4</v>
      </c>
      <c r="L9" s="289">
        <v>0.02</v>
      </c>
      <c r="M9" s="19">
        <v>0.02</v>
      </c>
      <c r="N9" s="17">
        <v>0.78</v>
      </c>
      <c r="O9" s="17">
        <v>60</v>
      </c>
      <c r="P9" s="46">
        <v>0</v>
      </c>
      <c r="Q9" s="28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09"/>
      <c r="B10" s="145"/>
      <c r="C10" s="125">
        <v>119</v>
      </c>
      <c r="D10" s="179" t="s">
        <v>11</v>
      </c>
      <c r="E10" s="207" t="s">
        <v>53</v>
      </c>
      <c r="F10" s="164">
        <v>30</v>
      </c>
      <c r="G10" s="164"/>
      <c r="H10" s="21">
        <v>2.13</v>
      </c>
      <c r="I10" s="22">
        <v>0.21</v>
      </c>
      <c r="J10" s="23">
        <v>13.26</v>
      </c>
      <c r="K10" s="330">
        <v>72</v>
      </c>
      <c r="L10" s="332">
        <v>0.03</v>
      </c>
      <c r="M10" s="21">
        <v>0.01</v>
      </c>
      <c r="N10" s="22">
        <v>0</v>
      </c>
      <c r="O10" s="22">
        <v>0</v>
      </c>
      <c r="P10" s="54">
        <v>0</v>
      </c>
      <c r="Q10" s="332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09"/>
      <c r="B11" s="145"/>
      <c r="C11" s="156">
        <v>120</v>
      </c>
      <c r="D11" s="179" t="s">
        <v>12</v>
      </c>
      <c r="E11" s="207" t="s">
        <v>44</v>
      </c>
      <c r="F11" s="164">
        <v>20</v>
      </c>
      <c r="G11" s="164"/>
      <c r="H11" s="21">
        <v>1.1399999999999999</v>
      </c>
      <c r="I11" s="22">
        <v>0.22</v>
      </c>
      <c r="J11" s="23">
        <v>7.44</v>
      </c>
      <c r="K11" s="330">
        <v>36.26</v>
      </c>
      <c r="L11" s="332">
        <v>0.02</v>
      </c>
      <c r="M11" s="21">
        <v>2.4E-2</v>
      </c>
      <c r="N11" s="22">
        <v>0.08</v>
      </c>
      <c r="O11" s="22">
        <v>0</v>
      </c>
      <c r="P11" s="54">
        <v>0</v>
      </c>
      <c r="Q11" s="332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3"/>
      <c r="B12" s="528"/>
      <c r="C12" s="124"/>
      <c r="D12" s="239"/>
      <c r="E12" s="366" t="s">
        <v>18</v>
      </c>
      <c r="F12" s="325">
        <f>SUM(F6:F11)</f>
        <v>750</v>
      </c>
      <c r="G12" s="124"/>
      <c r="H12" s="332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63">
        <f>K6+K7+K8+K9+K10+K11</f>
        <v>826.57999999999993</v>
      </c>
      <c r="L12" s="332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4">
        <f t="shared" si="1"/>
        <v>0</v>
      </c>
      <c r="Q12" s="332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4">
        <f t="shared" si="1"/>
        <v>0.152</v>
      </c>
    </row>
    <row r="13" spans="1:24" s="38" customFormat="1" ht="33.75" customHeight="1" thickBot="1" x14ac:dyDescent="0.4">
      <c r="A13" s="139"/>
      <c r="B13" s="529"/>
      <c r="C13" s="311"/>
      <c r="D13" s="162"/>
      <c r="E13" s="368" t="s">
        <v>19</v>
      </c>
      <c r="F13" s="167"/>
      <c r="G13" s="242"/>
      <c r="H13" s="238"/>
      <c r="I13" s="60"/>
      <c r="J13" s="155"/>
      <c r="K13" s="477">
        <f>K12/23.5</f>
        <v>35.173617021276591</v>
      </c>
      <c r="L13" s="238"/>
      <c r="M13" s="185"/>
      <c r="N13" s="60"/>
      <c r="O13" s="60"/>
      <c r="P13" s="140"/>
      <c r="Q13" s="238"/>
      <c r="R13" s="60"/>
      <c r="S13" s="60"/>
      <c r="T13" s="60"/>
      <c r="U13" s="60"/>
      <c r="V13" s="60"/>
      <c r="W13" s="60"/>
      <c r="X13" s="140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85" t="s">
        <v>65</v>
      </c>
      <c r="B15" s="137"/>
      <c r="C15" s="686"/>
      <c r="D15" s="687"/>
      <c r="E15" s="27"/>
      <c r="F15" s="28"/>
      <c r="G15" s="11"/>
      <c r="H15" s="11"/>
      <c r="I15" s="11"/>
      <c r="J15" s="11"/>
    </row>
    <row r="16" spans="1:24" ht="18" x14ac:dyDescent="0.35">
      <c r="A16" s="688" t="s">
        <v>66</v>
      </c>
      <c r="B16" s="138"/>
      <c r="C16" s="689"/>
      <c r="D16" s="689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4"/>
      <c r="B4" s="726" t="s">
        <v>37</v>
      </c>
      <c r="C4" s="126"/>
      <c r="D4" s="189"/>
      <c r="E4" s="498"/>
      <c r="F4" s="497"/>
      <c r="G4" s="306" t="s">
        <v>20</v>
      </c>
      <c r="H4" s="82"/>
      <c r="I4" s="307"/>
      <c r="J4" s="219" t="s">
        <v>21</v>
      </c>
      <c r="K4" s="822" t="s">
        <v>22</v>
      </c>
      <c r="L4" s="823"/>
      <c r="M4" s="824"/>
      <c r="N4" s="824"/>
      <c r="O4" s="825"/>
      <c r="P4" s="829" t="s">
        <v>23</v>
      </c>
      <c r="Q4" s="830"/>
      <c r="R4" s="830"/>
      <c r="S4" s="830"/>
      <c r="T4" s="830"/>
      <c r="U4" s="830"/>
      <c r="V4" s="830"/>
      <c r="W4" s="831"/>
    </row>
    <row r="5" spans="1:23" s="18" customFormat="1" ht="47" thickBot="1" x14ac:dyDescent="0.4">
      <c r="A5" s="105" t="s">
        <v>0</v>
      </c>
      <c r="B5" s="129" t="s">
        <v>38</v>
      </c>
      <c r="C5" s="127" t="s">
        <v>39</v>
      </c>
      <c r="D5" s="129" t="s">
        <v>36</v>
      </c>
      <c r="E5" s="129" t="s">
        <v>24</v>
      </c>
      <c r="F5" s="122" t="s">
        <v>35</v>
      </c>
      <c r="G5" s="288" t="s">
        <v>25</v>
      </c>
      <c r="H5" s="88" t="s">
        <v>26</v>
      </c>
      <c r="I5" s="89" t="s">
        <v>27</v>
      </c>
      <c r="J5" s="220" t="s">
        <v>28</v>
      </c>
      <c r="K5" s="467" t="s">
        <v>29</v>
      </c>
      <c r="L5" s="467" t="s">
        <v>126</v>
      </c>
      <c r="M5" s="467" t="s">
        <v>30</v>
      </c>
      <c r="N5" s="652" t="s">
        <v>127</v>
      </c>
      <c r="O5" s="467" t="s">
        <v>128</v>
      </c>
      <c r="P5" s="467" t="s">
        <v>31</v>
      </c>
      <c r="Q5" s="467" t="s">
        <v>32</v>
      </c>
      <c r="R5" s="467" t="s">
        <v>33</v>
      </c>
      <c r="S5" s="467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23" s="18" customFormat="1" ht="33.75" customHeight="1" x14ac:dyDescent="0.35">
      <c r="A6" s="108" t="s">
        <v>5</v>
      </c>
      <c r="B6" s="184">
        <v>14</v>
      </c>
      <c r="C6" s="320" t="s">
        <v>83</v>
      </c>
      <c r="D6" s="508" t="s">
        <v>84</v>
      </c>
      <c r="E6" s="184">
        <v>60</v>
      </c>
      <c r="F6" s="535"/>
      <c r="G6" s="536">
        <v>3.06</v>
      </c>
      <c r="H6" s="499">
        <v>6.36</v>
      </c>
      <c r="I6" s="500">
        <v>4.4400000000000004</v>
      </c>
      <c r="J6" s="737">
        <v>91.8</v>
      </c>
      <c r="K6" s="536">
        <v>2.73</v>
      </c>
      <c r="L6" s="499">
        <v>0.06</v>
      </c>
      <c r="M6" s="499">
        <v>4.33</v>
      </c>
      <c r="N6" s="499">
        <v>24</v>
      </c>
      <c r="O6" s="739">
        <v>0.09</v>
      </c>
      <c r="P6" s="536">
        <v>98.68</v>
      </c>
      <c r="Q6" s="499">
        <v>67.510000000000005</v>
      </c>
      <c r="R6" s="499">
        <v>13.48</v>
      </c>
      <c r="S6" s="499">
        <v>0.72</v>
      </c>
      <c r="T6" s="499">
        <v>151.6</v>
      </c>
      <c r="U6" s="499">
        <v>4.0000000000000001E-3</v>
      </c>
      <c r="V6" s="499">
        <v>2E-3</v>
      </c>
      <c r="W6" s="500">
        <v>1.2E-2</v>
      </c>
    </row>
    <row r="7" spans="1:23" s="18" customFormat="1" ht="33.75" customHeight="1" x14ac:dyDescent="0.35">
      <c r="A7" s="106"/>
      <c r="B7" s="164">
        <v>41</v>
      </c>
      <c r="C7" s="241" t="s">
        <v>7</v>
      </c>
      <c r="D7" s="374" t="s">
        <v>85</v>
      </c>
      <c r="E7" s="215">
        <v>200</v>
      </c>
      <c r="F7" s="494"/>
      <c r="G7" s="295">
        <v>6.8</v>
      </c>
      <c r="H7" s="102">
        <v>5.4</v>
      </c>
      <c r="I7" s="244">
        <v>8.8000000000000007</v>
      </c>
      <c r="J7" s="492">
        <v>111</v>
      </c>
      <c r="K7" s="295">
        <v>0.12</v>
      </c>
      <c r="L7" s="102">
        <v>0.1</v>
      </c>
      <c r="M7" s="102">
        <v>7.2</v>
      </c>
      <c r="N7" s="102">
        <v>160</v>
      </c>
      <c r="O7" s="103">
        <v>0</v>
      </c>
      <c r="P7" s="295">
        <v>57.04</v>
      </c>
      <c r="Q7" s="102">
        <v>126.88</v>
      </c>
      <c r="R7" s="102">
        <v>34</v>
      </c>
      <c r="S7" s="102">
        <v>1.54</v>
      </c>
      <c r="T7" s="102">
        <v>499.2</v>
      </c>
      <c r="U7" s="102">
        <v>4.0000000000000001E-3</v>
      </c>
      <c r="V7" s="102">
        <v>2E-3</v>
      </c>
      <c r="W7" s="244">
        <v>0.02</v>
      </c>
    </row>
    <row r="8" spans="1:23" s="38" customFormat="1" ht="33.75" customHeight="1" x14ac:dyDescent="0.35">
      <c r="A8" s="113"/>
      <c r="B8" s="164">
        <v>81</v>
      </c>
      <c r="C8" s="241" t="s">
        <v>8</v>
      </c>
      <c r="D8" s="188" t="s">
        <v>72</v>
      </c>
      <c r="E8" s="340">
        <v>90</v>
      </c>
      <c r="F8" s="194"/>
      <c r="G8" s="332">
        <v>22.41</v>
      </c>
      <c r="H8" s="22">
        <v>15.3</v>
      </c>
      <c r="I8" s="54">
        <v>0.54</v>
      </c>
      <c r="J8" s="331">
        <v>229.77</v>
      </c>
      <c r="K8" s="332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32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4">
        <v>0.14000000000000001</v>
      </c>
    </row>
    <row r="9" spans="1:23" s="18" customFormat="1" ht="43.5" customHeight="1" x14ac:dyDescent="0.35">
      <c r="A9" s="109"/>
      <c r="B9" s="164">
        <v>124</v>
      </c>
      <c r="C9" s="241" t="s">
        <v>88</v>
      </c>
      <c r="D9" s="472" t="s">
        <v>86</v>
      </c>
      <c r="E9" s="215">
        <v>150</v>
      </c>
      <c r="F9" s="494"/>
      <c r="G9" s="295">
        <v>4.05</v>
      </c>
      <c r="H9" s="102">
        <v>4.5</v>
      </c>
      <c r="I9" s="244">
        <v>22.8</v>
      </c>
      <c r="J9" s="492">
        <v>147.30000000000001</v>
      </c>
      <c r="K9" s="295">
        <v>0.11</v>
      </c>
      <c r="L9" s="102">
        <v>0.02</v>
      </c>
      <c r="M9" s="102">
        <v>0</v>
      </c>
      <c r="N9" s="102">
        <v>0</v>
      </c>
      <c r="O9" s="103">
        <v>0</v>
      </c>
      <c r="P9" s="295">
        <v>10.49</v>
      </c>
      <c r="Q9" s="102">
        <v>86</v>
      </c>
      <c r="R9" s="102">
        <v>30.56</v>
      </c>
      <c r="S9" s="102">
        <v>0.99</v>
      </c>
      <c r="T9" s="102">
        <v>80.400000000000006</v>
      </c>
      <c r="U9" s="102">
        <v>3.0000000000000001E-3</v>
      </c>
      <c r="V9" s="102">
        <v>1E-3</v>
      </c>
      <c r="W9" s="244">
        <v>0.02</v>
      </c>
    </row>
    <row r="10" spans="1:23" s="18" customFormat="1" ht="33.75" customHeight="1" x14ac:dyDescent="0.35">
      <c r="A10" s="109"/>
      <c r="B10" s="247">
        <v>100</v>
      </c>
      <c r="C10" s="241" t="s">
        <v>89</v>
      </c>
      <c r="D10" s="181" t="s">
        <v>87</v>
      </c>
      <c r="E10" s="164">
        <v>200</v>
      </c>
      <c r="F10" s="494"/>
      <c r="G10" s="332">
        <v>0.2</v>
      </c>
      <c r="H10" s="22">
        <v>0</v>
      </c>
      <c r="I10" s="54">
        <v>15.56</v>
      </c>
      <c r="J10" s="331">
        <v>63.2</v>
      </c>
      <c r="K10" s="289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8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3.75" customHeight="1" x14ac:dyDescent="0.35">
      <c r="A11" s="109"/>
      <c r="B11" s="247">
        <v>119</v>
      </c>
      <c r="C11" s="241" t="s">
        <v>11</v>
      </c>
      <c r="D11" s="181" t="s">
        <v>53</v>
      </c>
      <c r="E11" s="164">
        <v>45</v>
      </c>
      <c r="F11" s="494"/>
      <c r="G11" s="332">
        <v>3.19</v>
      </c>
      <c r="H11" s="22">
        <v>0.31</v>
      </c>
      <c r="I11" s="54">
        <v>19.89</v>
      </c>
      <c r="J11" s="331">
        <v>108</v>
      </c>
      <c r="K11" s="332">
        <v>0.05</v>
      </c>
      <c r="L11" s="22">
        <v>0.02</v>
      </c>
      <c r="M11" s="22">
        <v>0</v>
      </c>
      <c r="N11" s="22">
        <v>0</v>
      </c>
      <c r="O11" s="23">
        <v>0</v>
      </c>
      <c r="P11" s="332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4">
        <v>0</v>
      </c>
    </row>
    <row r="12" spans="1:23" s="18" customFormat="1" ht="33.75" customHeight="1" x14ac:dyDescent="0.35">
      <c r="A12" s="113"/>
      <c r="B12" s="164">
        <v>120</v>
      </c>
      <c r="C12" s="241" t="s">
        <v>12</v>
      </c>
      <c r="D12" s="181" t="s">
        <v>44</v>
      </c>
      <c r="E12" s="164">
        <v>25</v>
      </c>
      <c r="F12" s="494"/>
      <c r="G12" s="332">
        <v>1.42</v>
      </c>
      <c r="H12" s="22">
        <v>0.27</v>
      </c>
      <c r="I12" s="54">
        <v>9.3000000000000007</v>
      </c>
      <c r="J12" s="331">
        <v>45.32</v>
      </c>
      <c r="K12" s="332">
        <v>0.02</v>
      </c>
      <c r="L12" s="22">
        <v>0.03</v>
      </c>
      <c r="M12" s="22">
        <v>0.1</v>
      </c>
      <c r="N12" s="22">
        <v>0</v>
      </c>
      <c r="O12" s="23">
        <v>0</v>
      </c>
      <c r="P12" s="332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18" customFormat="1" ht="33.75" customHeight="1" x14ac:dyDescent="0.35">
      <c r="A13" s="113"/>
      <c r="B13" s="169"/>
      <c r="C13" s="255"/>
      <c r="D13" s="381" t="s">
        <v>18</v>
      </c>
      <c r="E13" s="226">
        <f>SUM(E6:E12)</f>
        <v>770</v>
      </c>
      <c r="F13" s="352">
        <f t="shared" ref="F13:W13" si="0">SUM(F6:F12)</f>
        <v>0</v>
      </c>
      <c r="G13" s="538">
        <f t="shared" si="0"/>
        <v>41.129999999999995</v>
      </c>
      <c r="H13" s="101">
        <f t="shared" si="0"/>
        <v>32.14</v>
      </c>
      <c r="I13" s="326">
        <f t="shared" si="0"/>
        <v>81.33</v>
      </c>
      <c r="J13" s="506">
        <f t="shared" si="0"/>
        <v>796.39000000000021</v>
      </c>
      <c r="K13" s="538">
        <f t="shared" si="0"/>
        <v>3.0799999999999996</v>
      </c>
      <c r="L13" s="101">
        <f t="shared" si="0"/>
        <v>0.37400000000000011</v>
      </c>
      <c r="M13" s="101">
        <f t="shared" si="0"/>
        <v>14.07</v>
      </c>
      <c r="N13" s="101">
        <f t="shared" si="0"/>
        <v>212.8</v>
      </c>
      <c r="O13" s="327">
        <f t="shared" si="0"/>
        <v>0.09</v>
      </c>
      <c r="P13" s="538">
        <f t="shared" si="0"/>
        <v>225.8</v>
      </c>
      <c r="Q13" s="101">
        <f t="shared" si="0"/>
        <v>584.43000000000006</v>
      </c>
      <c r="R13" s="101">
        <f t="shared" si="0"/>
        <v>143.93</v>
      </c>
      <c r="S13" s="101">
        <f t="shared" si="0"/>
        <v>6.32</v>
      </c>
      <c r="T13" s="101">
        <f t="shared" si="0"/>
        <v>1164.6899999999996</v>
      </c>
      <c r="U13" s="101">
        <f t="shared" si="0"/>
        <v>1.95E-2</v>
      </c>
      <c r="V13" s="101">
        <f t="shared" si="0"/>
        <v>1.0500000000000001E-2</v>
      </c>
      <c r="W13" s="326">
        <f t="shared" si="0"/>
        <v>0.216</v>
      </c>
    </row>
    <row r="14" spans="1:23" s="18" customFormat="1" ht="33.75" customHeight="1" thickBot="1" x14ac:dyDescent="0.4">
      <c r="A14" s="139"/>
      <c r="B14" s="167"/>
      <c r="C14" s="260"/>
      <c r="D14" s="382" t="s">
        <v>19</v>
      </c>
      <c r="E14" s="167"/>
      <c r="F14" s="242"/>
      <c r="G14" s="293"/>
      <c r="H14" s="182"/>
      <c r="I14" s="183"/>
      <c r="J14" s="738">
        <f>J13/23.5</f>
        <v>33.888936170212773</v>
      </c>
      <c r="K14" s="293"/>
      <c r="L14" s="182"/>
      <c r="M14" s="182"/>
      <c r="N14" s="182"/>
      <c r="O14" s="261"/>
      <c r="P14" s="293"/>
      <c r="Q14" s="182"/>
      <c r="R14" s="182"/>
      <c r="S14" s="182"/>
      <c r="T14" s="182"/>
      <c r="U14" s="182"/>
      <c r="V14" s="182"/>
      <c r="W14" s="183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1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591"/>
      <c r="C4" s="591" t="s">
        <v>37</v>
      </c>
      <c r="D4" s="616"/>
      <c r="E4" s="189"/>
      <c r="F4" s="591"/>
      <c r="G4" s="590"/>
      <c r="H4" s="306" t="s">
        <v>20</v>
      </c>
      <c r="I4" s="82"/>
      <c r="J4" s="307"/>
      <c r="K4" s="392" t="s">
        <v>21</v>
      </c>
      <c r="L4" s="822" t="s">
        <v>22</v>
      </c>
      <c r="M4" s="823"/>
      <c r="N4" s="824"/>
      <c r="O4" s="824"/>
      <c r="P4" s="825"/>
      <c r="Q4" s="826" t="s">
        <v>23</v>
      </c>
      <c r="R4" s="827"/>
      <c r="S4" s="827"/>
      <c r="T4" s="827"/>
      <c r="U4" s="827"/>
      <c r="V4" s="827"/>
      <c r="W4" s="827"/>
      <c r="X4" s="827"/>
    </row>
    <row r="5" spans="1:24" s="18" customFormat="1" ht="47" thickBot="1" x14ac:dyDescent="0.4">
      <c r="A5" s="172" t="s">
        <v>0</v>
      </c>
      <c r="B5" s="129"/>
      <c r="C5" s="129" t="s">
        <v>38</v>
      </c>
      <c r="D5" s="617" t="s">
        <v>39</v>
      </c>
      <c r="E5" s="129" t="s">
        <v>36</v>
      </c>
      <c r="F5" s="129" t="s">
        <v>24</v>
      </c>
      <c r="G5" s="122" t="s">
        <v>35</v>
      </c>
      <c r="H5" s="717" t="s">
        <v>25</v>
      </c>
      <c r="I5" s="675" t="s">
        <v>26</v>
      </c>
      <c r="J5" s="679" t="s">
        <v>27</v>
      </c>
      <c r="K5" s="393" t="s">
        <v>28</v>
      </c>
      <c r="L5" s="678" t="s">
        <v>29</v>
      </c>
      <c r="M5" s="678" t="s">
        <v>126</v>
      </c>
      <c r="N5" s="678" t="s">
        <v>30</v>
      </c>
      <c r="O5" s="698" t="s">
        <v>127</v>
      </c>
      <c r="P5" s="678" t="s">
        <v>128</v>
      </c>
      <c r="Q5" s="678" t="s">
        <v>31</v>
      </c>
      <c r="R5" s="678" t="s">
        <v>32</v>
      </c>
      <c r="S5" s="678" t="s">
        <v>33</v>
      </c>
      <c r="T5" s="678" t="s">
        <v>34</v>
      </c>
      <c r="U5" s="678" t="s">
        <v>129</v>
      </c>
      <c r="V5" s="678" t="s">
        <v>130</v>
      </c>
      <c r="W5" s="678" t="s">
        <v>131</v>
      </c>
      <c r="X5" s="678" t="s">
        <v>132</v>
      </c>
    </row>
    <row r="6" spans="1:24" s="18" customFormat="1" ht="26.5" customHeight="1" x14ac:dyDescent="0.35">
      <c r="A6" s="174" t="s">
        <v>5</v>
      </c>
      <c r="B6" s="168"/>
      <c r="C6" s="516">
        <v>135</v>
      </c>
      <c r="D6" s="491" t="s">
        <v>17</v>
      </c>
      <c r="E6" s="204" t="s">
        <v>153</v>
      </c>
      <c r="F6" s="184">
        <v>60</v>
      </c>
      <c r="G6" s="320"/>
      <c r="H6" s="603">
        <v>1.2</v>
      </c>
      <c r="I6" s="488">
        <v>5.4</v>
      </c>
      <c r="J6" s="604">
        <v>5.16</v>
      </c>
      <c r="K6" s="224">
        <v>73.2</v>
      </c>
      <c r="L6" s="603">
        <v>0.01</v>
      </c>
      <c r="M6" s="487">
        <v>0.03</v>
      </c>
      <c r="N6" s="488">
        <v>4.2</v>
      </c>
      <c r="O6" s="488">
        <v>90</v>
      </c>
      <c r="P6" s="489">
        <v>0</v>
      </c>
      <c r="Q6" s="603">
        <v>24.6</v>
      </c>
      <c r="R6" s="488">
        <v>40.200000000000003</v>
      </c>
      <c r="S6" s="488">
        <v>21</v>
      </c>
      <c r="T6" s="488">
        <v>4.2</v>
      </c>
      <c r="U6" s="488">
        <v>189</v>
      </c>
      <c r="V6" s="488">
        <v>0</v>
      </c>
      <c r="W6" s="488">
        <v>0</v>
      </c>
      <c r="X6" s="604">
        <v>0</v>
      </c>
    </row>
    <row r="7" spans="1:24" s="18" customFormat="1" ht="26.5" customHeight="1" x14ac:dyDescent="0.35">
      <c r="A7" s="130"/>
      <c r="B7" s="165"/>
      <c r="C7" s="165">
        <v>138</v>
      </c>
      <c r="D7" s="620" t="s">
        <v>7</v>
      </c>
      <c r="E7" s="622" t="s">
        <v>92</v>
      </c>
      <c r="F7" s="213">
        <v>200</v>
      </c>
      <c r="G7" s="123"/>
      <c r="H7" s="290">
        <v>6.2</v>
      </c>
      <c r="I7" s="13">
        <v>6.2</v>
      </c>
      <c r="J7" s="50">
        <v>11</v>
      </c>
      <c r="K7" s="125">
        <v>125.8</v>
      </c>
      <c r="L7" s="290">
        <v>0.08</v>
      </c>
      <c r="M7" s="97">
        <v>0.04</v>
      </c>
      <c r="N7" s="13">
        <v>10.7</v>
      </c>
      <c r="O7" s="13">
        <v>100.5</v>
      </c>
      <c r="P7" s="50">
        <v>0</v>
      </c>
      <c r="Q7" s="29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1"/>
      <c r="B8" s="143"/>
      <c r="C8" s="164">
        <v>80</v>
      </c>
      <c r="D8" s="619" t="s">
        <v>8</v>
      </c>
      <c r="E8" s="623" t="s">
        <v>101</v>
      </c>
      <c r="F8" s="215">
        <v>90</v>
      </c>
      <c r="G8" s="124"/>
      <c r="H8" s="290">
        <v>14.85</v>
      </c>
      <c r="I8" s="13">
        <v>13.32</v>
      </c>
      <c r="J8" s="50">
        <v>5.94</v>
      </c>
      <c r="K8" s="125">
        <v>202.68</v>
      </c>
      <c r="L8" s="290">
        <v>0.06</v>
      </c>
      <c r="M8" s="97">
        <v>0.1</v>
      </c>
      <c r="N8" s="13">
        <v>3.38</v>
      </c>
      <c r="O8" s="13">
        <v>19.5</v>
      </c>
      <c r="P8" s="50">
        <v>0</v>
      </c>
      <c r="Q8" s="29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0">
        <v>0.09</v>
      </c>
    </row>
    <row r="9" spans="1:24" s="38" customFormat="1" ht="26.5" customHeight="1" x14ac:dyDescent="0.35">
      <c r="A9" s="131"/>
      <c r="B9" s="143"/>
      <c r="C9" s="164">
        <v>54</v>
      </c>
      <c r="D9" s="618" t="s">
        <v>88</v>
      </c>
      <c r="E9" s="180" t="s">
        <v>41</v>
      </c>
      <c r="F9" s="163">
        <v>150</v>
      </c>
      <c r="G9" s="156"/>
      <c r="H9" s="332">
        <v>7.2</v>
      </c>
      <c r="I9" s="22">
        <v>5.0999999999999996</v>
      </c>
      <c r="J9" s="54">
        <v>33.9</v>
      </c>
      <c r="K9" s="331">
        <v>210.3</v>
      </c>
      <c r="L9" s="332">
        <v>0.21</v>
      </c>
      <c r="M9" s="21">
        <v>0.11</v>
      </c>
      <c r="N9" s="22">
        <v>0</v>
      </c>
      <c r="O9" s="22">
        <v>0</v>
      </c>
      <c r="P9" s="54">
        <v>0</v>
      </c>
      <c r="Q9" s="332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33.75" customHeight="1" x14ac:dyDescent="0.35">
      <c r="A10" s="132"/>
      <c r="B10" s="165"/>
      <c r="C10" s="124">
        <v>98</v>
      </c>
      <c r="D10" s="179" t="s">
        <v>15</v>
      </c>
      <c r="E10" s="292" t="s">
        <v>14</v>
      </c>
      <c r="F10" s="210">
        <v>200</v>
      </c>
      <c r="G10" s="203"/>
      <c r="H10" s="289">
        <v>0.4</v>
      </c>
      <c r="I10" s="17">
        <v>0</v>
      </c>
      <c r="J10" s="46">
        <v>27</v>
      </c>
      <c r="K10" s="305">
        <v>110</v>
      </c>
      <c r="L10" s="289">
        <v>0.05</v>
      </c>
      <c r="M10" s="19">
        <v>0.02</v>
      </c>
      <c r="N10" s="17">
        <v>0</v>
      </c>
      <c r="O10" s="17">
        <v>0</v>
      </c>
      <c r="P10" s="46">
        <v>0</v>
      </c>
      <c r="Q10" s="28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2"/>
      <c r="B11" s="166"/>
      <c r="C11" s="166">
        <v>119</v>
      </c>
      <c r="D11" s="618" t="s">
        <v>53</v>
      </c>
      <c r="E11" s="180" t="s">
        <v>53</v>
      </c>
      <c r="F11" s="163">
        <v>30</v>
      </c>
      <c r="G11" s="156"/>
      <c r="H11" s="289">
        <v>2.13</v>
      </c>
      <c r="I11" s="17">
        <v>0.21</v>
      </c>
      <c r="J11" s="46">
        <v>13.26</v>
      </c>
      <c r="K11" s="304">
        <v>72</v>
      </c>
      <c r="L11" s="332">
        <v>0.03</v>
      </c>
      <c r="M11" s="21">
        <v>0.01</v>
      </c>
      <c r="N11" s="22">
        <v>0</v>
      </c>
      <c r="O11" s="22">
        <v>0</v>
      </c>
      <c r="P11" s="54">
        <v>0</v>
      </c>
      <c r="Q11" s="332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2"/>
      <c r="B12" s="166"/>
      <c r="C12" s="166">
        <v>120</v>
      </c>
      <c r="D12" s="618" t="s">
        <v>44</v>
      </c>
      <c r="E12" s="180" t="s">
        <v>44</v>
      </c>
      <c r="F12" s="163">
        <v>25</v>
      </c>
      <c r="G12" s="156"/>
      <c r="H12" s="289">
        <v>1.42</v>
      </c>
      <c r="I12" s="17">
        <v>0.27</v>
      </c>
      <c r="J12" s="46">
        <v>9.3000000000000007</v>
      </c>
      <c r="K12" s="304">
        <v>45.32</v>
      </c>
      <c r="L12" s="289">
        <v>0.02</v>
      </c>
      <c r="M12" s="19">
        <v>0.03</v>
      </c>
      <c r="N12" s="17">
        <v>0.1</v>
      </c>
      <c r="O12" s="17">
        <v>0</v>
      </c>
      <c r="P12" s="46">
        <v>0</v>
      </c>
      <c r="Q12" s="28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1"/>
      <c r="B13" s="143"/>
      <c r="C13" s="169"/>
      <c r="D13" s="621"/>
      <c r="E13" s="186" t="s">
        <v>18</v>
      </c>
      <c r="F13" s="226">
        <f>SUM(F6:F12)</f>
        <v>755</v>
      </c>
      <c r="G13" s="309"/>
      <c r="H13" s="237">
        <f t="shared" ref="H13:J13" si="0">SUM(H6:H12)</f>
        <v>33.4</v>
      </c>
      <c r="I13" s="117">
        <f t="shared" si="0"/>
        <v>30.500000000000004</v>
      </c>
      <c r="J13" s="119">
        <f t="shared" si="0"/>
        <v>105.56</v>
      </c>
      <c r="K13" s="506">
        <f>SUM(K6:K12)</f>
        <v>839.30000000000007</v>
      </c>
      <c r="L13" s="237">
        <f t="shared" ref="L13:X13" si="1">SUM(L6:L12)</f>
        <v>0.45999999999999996</v>
      </c>
      <c r="M13" s="117">
        <f t="shared" si="1"/>
        <v>0.34000000000000008</v>
      </c>
      <c r="N13" s="117">
        <f t="shared" si="1"/>
        <v>18.38</v>
      </c>
      <c r="O13" s="117">
        <f t="shared" si="1"/>
        <v>210</v>
      </c>
      <c r="P13" s="119">
        <f t="shared" si="1"/>
        <v>0</v>
      </c>
      <c r="Q13" s="237">
        <f t="shared" si="1"/>
        <v>128.41999999999999</v>
      </c>
      <c r="R13" s="117">
        <f t="shared" si="1"/>
        <v>594.24</v>
      </c>
      <c r="S13" s="117">
        <f t="shared" si="1"/>
        <v>294.25</v>
      </c>
      <c r="T13" s="117">
        <f t="shared" si="1"/>
        <v>16.27</v>
      </c>
      <c r="U13" s="117">
        <f t="shared" si="1"/>
        <v>1090.2199999999998</v>
      </c>
      <c r="V13" s="117">
        <f t="shared" si="1"/>
        <v>1.2500000000000002E-2</v>
      </c>
      <c r="W13" s="117">
        <f t="shared" si="1"/>
        <v>1.2500000000000001E-2</v>
      </c>
      <c r="X13" s="119">
        <f t="shared" si="1"/>
        <v>0.14799999999999999</v>
      </c>
    </row>
    <row r="14" spans="1:24" s="38" customFormat="1" ht="26.5" customHeight="1" thickBot="1" x14ac:dyDescent="0.4">
      <c r="A14" s="175"/>
      <c r="B14" s="144"/>
      <c r="C14" s="170"/>
      <c r="D14" s="274"/>
      <c r="E14" s="187" t="s">
        <v>19</v>
      </c>
      <c r="F14" s="167"/>
      <c r="G14" s="242"/>
      <c r="H14" s="238"/>
      <c r="I14" s="60"/>
      <c r="J14" s="140"/>
      <c r="K14" s="527">
        <f>K13/23.5</f>
        <v>35.714893617021282</v>
      </c>
      <c r="L14" s="238"/>
      <c r="M14" s="185"/>
      <c r="N14" s="60"/>
      <c r="O14" s="60"/>
      <c r="P14" s="140"/>
      <c r="Q14" s="238"/>
      <c r="R14" s="60"/>
      <c r="S14" s="60"/>
      <c r="T14" s="60"/>
      <c r="U14" s="60"/>
      <c r="V14" s="60"/>
      <c r="W14" s="60"/>
      <c r="X14" s="140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52" customFormat="1" ht="18" x14ac:dyDescent="0.35">
      <c r="A16" s="495"/>
      <c r="B16" s="337"/>
      <c r="C16" s="334"/>
      <c r="D16" s="334"/>
      <c r="E16" s="335"/>
      <c r="F16" s="336"/>
      <c r="G16" s="334"/>
      <c r="H16" s="334"/>
      <c r="I16" s="334"/>
      <c r="J16" s="334"/>
    </row>
    <row r="17" spans="1:10" ht="18" x14ac:dyDescent="0.35">
      <c r="A17" s="11"/>
      <c r="B17" s="462"/>
      <c r="C17" s="462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1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28"/>
      <c r="C4" s="153" t="s">
        <v>37</v>
      </c>
      <c r="D4" s="338"/>
      <c r="E4" s="189"/>
      <c r="F4" s="590"/>
      <c r="G4" s="690"/>
      <c r="H4" s="316" t="s">
        <v>20</v>
      </c>
      <c r="I4" s="317"/>
      <c r="J4" s="318"/>
      <c r="K4" s="303" t="s">
        <v>21</v>
      </c>
      <c r="L4" s="822" t="s">
        <v>22</v>
      </c>
      <c r="M4" s="823"/>
      <c r="N4" s="824"/>
      <c r="O4" s="824"/>
      <c r="P4" s="825"/>
      <c r="Q4" s="826" t="s">
        <v>23</v>
      </c>
      <c r="R4" s="827"/>
      <c r="S4" s="827"/>
      <c r="T4" s="827"/>
      <c r="U4" s="827"/>
      <c r="V4" s="827"/>
      <c r="W4" s="827"/>
      <c r="X4" s="828"/>
    </row>
    <row r="5" spans="1:24" s="18" customFormat="1" ht="28.5" customHeight="1" thickBot="1" x14ac:dyDescent="0.4">
      <c r="A5" s="172" t="s">
        <v>0</v>
      </c>
      <c r="B5" s="301"/>
      <c r="C5" s="706" t="s">
        <v>38</v>
      </c>
      <c r="D5" s="625" t="s">
        <v>39</v>
      </c>
      <c r="E5" s="129" t="s">
        <v>36</v>
      </c>
      <c r="F5" s="122" t="s">
        <v>24</v>
      </c>
      <c r="G5" s="706" t="s">
        <v>35</v>
      </c>
      <c r="H5" s="319" t="s">
        <v>25</v>
      </c>
      <c r="I5" s="14" t="s">
        <v>26</v>
      </c>
      <c r="J5" s="92" t="s">
        <v>27</v>
      </c>
      <c r="K5" s="707" t="s">
        <v>28</v>
      </c>
      <c r="L5" s="678" t="s">
        <v>29</v>
      </c>
      <c r="M5" s="678" t="s">
        <v>126</v>
      </c>
      <c r="N5" s="678" t="s">
        <v>30</v>
      </c>
      <c r="O5" s="698" t="s">
        <v>127</v>
      </c>
      <c r="P5" s="691" t="s">
        <v>128</v>
      </c>
      <c r="Q5" s="678" t="s">
        <v>31</v>
      </c>
      <c r="R5" s="678" t="s">
        <v>32</v>
      </c>
      <c r="S5" s="678" t="s">
        <v>33</v>
      </c>
      <c r="T5" s="678" t="s">
        <v>34</v>
      </c>
      <c r="U5" s="678" t="s">
        <v>129</v>
      </c>
      <c r="V5" s="678" t="s">
        <v>130</v>
      </c>
      <c r="W5" s="678" t="s">
        <v>131</v>
      </c>
      <c r="X5" s="691" t="s">
        <v>132</v>
      </c>
    </row>
    <row r="6" spans="1:24" s="18" customFormat="1" ht="36" customHeight="1" x14ac:dyDescent="0.35">
      <c r="A6" s="174" t="s">
        <v>5</v>
      </c>
      <c r="B6" s="257"/>
      <c r="C6" s="257">
        <v>134</v>
      </c>
      <c r="D6" s="296" t="s">
        <v>17</v>
      </c>
      <c r="E6" s="329" t="s">
        <v>117</v>
      </c>
      <c r="F6" s="168">
        <v>150</v>
      </c>
      <c r="G6" s="697"/>
      <c r="H6" s="308">
        <v>0.6</v>
      </c>
      <c r="I6" s="39">
        <v>0</v>
      </c>
      <c r="J6" s="259">
        <v>16.95</v>
      </c>
      <c r="K6" s="596">
        <v>69</v>
      </c>
      <c r="L6" s="308">
        <v>0.01</v>
      </c>
      <c r="M6" s="56">
        <v>0.03</v>
      </c>
      <c r="N6" s="39">
        <v>19.5</v>
      </c>
      <c r="O6" s="39">
        <v>0</v>
      </c>
      <c r="P6" s="57">
        <v>0</v>
      </c>
      <c r="Q6" s="322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0"/>
      <c r="B7" s="165"/>
      <c r="C7" s="194">
        <v>34</v>
      </c>
      <c r="D7" s="501" t="s">
        <v>7</v>
      </c>
      <c r="E7" s="507" t="s">
        <v>77</v>
      </c>
      <c r="F7" s="339">
        <v>200</v>
      </c>
      <c r="G7" s="193"/>
      <c r="H7" s="290">
        <v>9</v>
      </c>
      <c r="I7" s="13">
        <v>5.6</v>
      </c>
      <c r="J7" s="25">
        <v>13.8</v>
      </c>
      <c r="K7" s="166">
        <v>141</v>
      </c>
      <c r="L7" s="245">
        <v>0.24</v>
      </c>
      <c r="M7" s="245">
        <v>0.1</v>
      </c>
      <c r="N7" s="102">
        <v>1.1599999999999999</v>
      </c>
      <c r="O7" s="102">
        <v>160</v>
      </c>
      <c r="P7" s="244">
        <v>0</v>
      </c>
      <c r="Q7" s="295">
        <v>45.56</v>
      </c>
      <c r="R7" s="102">
        <v>86.52</v>
      </c>
      <c r="S7" s="102">
        <v>28.94</v>
      </c>
      <c r="T7" s="102">
        <v>2.16</v>
      </c>
      <c r="U7" s="102">
        <v>499.2</v>
      </c>
      <c r="V7" s="102">
        <v>4.0000000000000001E-3</v>
      </c>
      <c r="W7" s="102">
        <v>2E-3</v>
      </c>
      <c r="X7" s="244">
        <v>0.02</v>
      </c>
    </row>
    <row r="8" spans="1:24" s="38" customFormat="1" ht="26.5" customHeight="1" x14ac:dyDescent="0.35">
      <c r="A8" s="131"/>
      <c r="B8" s="143"/>
      <c r="C8" s="124">
        <v>240</v>
      </c>
      <c r="D8" s="179" t="s">
        <v>8</v>
      </c>
      <c r="E8" s="200" t="s">
        <v>133</v>
      </c>
      <c r="F8" s="163">
        <v>90</v>
      </c>
      <c r="G8" s="156"/>
      <c r="H8" s="289">
        <v>20.170000000000002</v>
      </c>
      <c r="I8" s="17">
        <v>20.309999999999999</v>
      </c>
      <c r="J8" s="46">
        <v>2.09</v>
      </c>
      <c r="K8" s="221">
        <v>274</v>
      </c>
      <c r="L8" s="289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89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6">
        <v>0.1</v>
      </c>
    </row>
    <row r="9" spans="1:24" s="38" customFormat="1" ht="26.5" customHeight="1" x14ac:dyDescent="0.35">
      <c r="A9" s="131"/>
      <c r="B9" s="143"/>
      <c r="C9" s="194">
        <v>65</v>
      </c>
      <c r="D9" s="502" t="s">
        <v>88</v>
      </c>
      <c r="E9" s="180" t="s">
        <v>52</v>
      </c>
      <c r="F9" s="156">
        <v>150</v>
      </c>
      <c r="G9" s="195"/>
      <c r="H9" s="493">
        <v>6.45</v>
      </c>
      <c r="I9" s="115">
        <v>4.05</v>
      </c>
      <c r="J9" s="116">
        <v>40.200000000000003</v>
      </c>
      <c r="K9" s="225">
        <v>223.65</v>
      </c>
      <c r="L9" s="97">
        <v>0.08</v>
      </c>
      <c r="M9" s="97">
        <v>0.02</v>
      </c>
      <c r="N9" s="13">
        <v>0</v>
      </c>
      <c r="O9" s="13">
        <v>30</v>
      </c>
      <c r="P9" s="50">
        <v>0.11</v>
      </c>
      <c r="Q9" s="29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2"/>
      <c r="B10" s="165"/>
      <c r="C10" s="247">
        <v>216</v>
      </c>
      <c r="D10" s="203" t="s">
        <v>15</v>
      </c>
      <c r="E10" s="254" t="s">
        <v>137</v>
      </c>
      <c r="F10" s="163">
        <v>200</v>
      </c>
      <c r="G10" s="302"/>
      <c r="H10" s="289">
        <v>0.26</v>
      </c>
      <c r="I10" s="17">
        <v>0</v>
      </c>
      <c r="J10" s="46">
        <v>15.46</v>
      </c>
      <c r="K10" s="221">
        <v>62</v>
      </c>
      <c r="L10" s="332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332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2"/>
      <c r="B11" s="166"/>
      <c r="C11" s="125">
        <v>119</v>
      </c>
      <c r="D11" s="179" t="s">
        <v>11</v>
      </c>
      <c r="E11" s="203" t="s">
        <v>53</v>
      </c>
      <c r="F11" s="210">
        <v>20</v>
      </c>
      <c r="G11" s="156"/>
      <c r="H11" s="289">
        <v>1.4</v>
      </c>
      <c r="I11" s="17">
        <v>0.14000000000000001</v>
      </c>
      <c r="J11" s="46">
        <v>8.8000000000000007</v>
      </c>
      <c r="K11" s="304">
        <v>48</v>
      </c>
      <c r="L11" s="289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28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18" customFormat="1" ht="26.5" customHeight="1" x14ac:dyDescent="0.35">
      <c r="A12" s="132"/>
      <c r="B12" s="166"/>
      <c r="C12" s="156">
        <v>120</v>
      </c>
      <c r="D12" s="503" t="s">
        <v>12</v>
      </c>
      <c r="E12" s="180" t="s">
        <v>44</v>
      </c>
      <c r="F12" s="164">
        <v>20</v>
      </c>
      <c r="G12" s="194"/>
      <c r="H12" s="332">
        <v>1.1399999999999999</v>
      </c>
      <c r="I12" s="22">
        <v>0.22</v>
      </c>
      <c r="J12" s="23">
        <v>7.44</v>
      </c>
      <c r="K12" s="330">
        <v>36.26</v>
      </c>
      <c r="L12" s="21">
        <v>0.02</v>
      </c>
      <c r="M12" s="21">
        <v>2.4E-2</v>
      </c>
      <c r="N12" s="22">
        <v>0.08</v>
      </c>
      <c r="O12" s="22">
        <v>0</v>
      </c>
      <c r="P12" s="54">
        <v>0</v>
      </c>
      <c r="Q12" s="33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1"/>
      <c r="B13" s="143"/>
      <c r="C13" s="196"/>
      <c r="D13" s="504"/>
      <c r="E13" s="186" t="s">
        <v>18</v>
      </c>
      <c r="F13" s="506">
        <f>SUM(F6:F12)</f>
        <v>830</v>
      </c>
      <c r="G13" s="196"/>
      <c r="H13" s="237">
        <f>SUM(H6:H12)</f>
        <v>39.020000000000003</v>
      </c>
      <c r="I13" s="117">
        <f>SUM(I6:I12)</f>
        <v>30.319999999999997</v>
      </c>
      <c r="J13" s="218">
        <f>SUM(J6:J12)</f>
        <v>104.74</v>
      </c>
      <c r="K13" s="226">
        <f>SUM(K6:K12)</f>
        <v>853.91</v>
      </c>
      <c r="L13" s="118">
        <f t="shared" ref="L13:X13" si="0">SUM(L6:L12)</f>
        <v>0.44000000000000006</v>
      </c>
      <c r="M13" s="117">
        <f t="shared" si="0"/>
        <v>0.36000000000000004</v>
      </c>
      <c r="N13" s="117">
        <f t="shared" si="0"/>
        <v>26.64</v>
      </c>
      <c r="O13" s="117">
        <f t="shared" si="0"/>
        <v>415</v>
      </c>
      <c r="P13" s="119">
        <f t="shared" si="0"/>
        <v>0.53</v>
      </c>
      <c r="Q13" s="237">
        <f t="shared" si="0"/>
        <v>254.86000000000004</v>
      </c>
      <c r="R13" s="117">
        <f t="shared" si="0"/>
        <v>451.54000000000008</v>
      </c>
      <c r="S13" s="117">
        <f t="shared" si="0"/>
        <v>112.81</v>
      </c>
      <c r="T13" s="117">
        <f t="shared" si="0"/>
        <v>9.2799999999999994</v>
      </c>
      <c r="U13" s="117">
        <f t="shared" si="0"/>
        <v>1247.6199999999997</v>
      </c>
      <c r="V13" s="117">
        <f t="shared" si="0"/>
        <v>9.6000000000000009E-3</v>
      </c>
      <c r="W13" s="117">
        <f t="shared" si="0"/>
        <v>5.4999999999999997E-3</v>
      </c>
      <c r="X13" s="119">
        <f t="shared" si="0"/>
        <v>0.14700000000000002</v>
      </c>
    </row>
    <row r="14" spans="1:24" s="38" customFormat="1" ht="26.5" customHeight="1" thickBot="1" x14ac:dyDescent="0.4">
      <c r="A14" s="175"/>
      <c r="B14" s="144"/>
      <c r="C14" s="197"/>
      <c r="D14" s="505"/>
      <c r="E14" s="187" t="s">
        <v>19</v>
      </c>
      <c r="F14" s="242"/>
      <c r="G14" s="231"/>
      <c r="H14" s="238"/>
      <c r="I14" s="60"/>
      <c r="J14" s="155"/>
      <c r="K14" s="227">
        <f>K13/23.5</f>
        <v>36.336595744680849</v>
      </c>
      <c r="L14" s="185"/>
      <c r="M14" s="185"/>
      <c r="N14" s="60"/>
      <c r="O14" s="60"/>
      <c r="P14" s="140"/>
      <c r="Q14" s="238"/>
      <c r="R14" s="60"/>
      <c r="S14" s="60"/>
      <c r="T14" s="60"/>
      <c r="U14" s="60"/>
      <c r="V14" s="60"/>
      <c r="W14" s="60"/>
      <c r="X14" s="140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9" t="s">
        <v>65</v>
      </c>
      <c r="B16" s="137"/>
      <c r="C16" s="70"/>
      <c r="D16" s="61"/>
      <c r="E16" s="27"/>
      <c r="F16" s="28"/>
      <c r="G16" s="11"/>
      <c r="H16" s="9"/>
      <c r="I16" s="11"/>
      <c r="J16" s="11"/>
    </row>
    <row r="17" spans="1:10" ht="18" x14ac:dyDescent="0.35">
      <c r="A17" s="66" t="s">
        <v>66</v>
      </c>
      <c r="B17" s="138"/>
      <c r="C17" s="67"/>
      <c r="D17" s="68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26" t="s">
        <v>37</v>
      </c>
      <c r="C4" s="126"/>
      <c r="D4" s="189"/>
      <c r="E4" s="128"/>
      <c r="F4" s="128"/>
      <c r="G4" s="82" t="s">
        <v>20</v>
      </c>
      <c r="H4" s="82"/>
      <c r="I4" s="82"/>
      <c r="J4" s="348" t="s">
        <v>21</v>
      </c>
      <c r="K4" s="829" t="s">
        <v>22</v>
      </c>
      <c r="L4" s="830"/>
      <c r="M4" s="830"/>
      <c r="N4" s="830"/>
      <c r="O4" s="831"/>
      <c r="P4" s="829" t="s">
        <v>23</v>
      </c>
      <c r="Q4" s="830"/>
      <c r="R4" s="830"/>
      <c r="S4" s="830"/>
      <c r="T4" s="830"/>
      <c r="U4" s="830"/>
      <c r="V4" s="830"/>
      <c r="W4" s="831"/>
    </row>
    <row r="5" spans="1:23" s="18" customFormat="1" ht="28.5" customHeight="1" thickBot="1" x14ac:dyDescent="0.4">
      <c r="A5" s="172" t="s">
        <v>0</v>
      </c>
      <c r="B5" s="129" t="s">
        <v>38</v>
      </c>
      <c r="C5" s="262" t="s">
        <v>39</v>
      </c>
      <c r="D5" s="129" t="s">
        <v>36</v>
      </c>
      <c r="E5" s="129" t="s">
        <v>24</v>
      </c>
      <c r="F5" s="129" t="s">
        <v>35</v>
      </c>
      <c r="G5" s="87" t="s">
        <v>25</v>
      </c>
      <c r="H5" s="88" t="s">
        <v>26</v>
      </c>
      <c r="I5" s="216" t="s">
        <v>27</v>
      </c>
      <c r="J5" s="349" t="s">
        <v>28</v>
      </c>
      <c r="K5" s="467" t="s">
        <v>29</v>
      </c>
      <c r="L5" s="467" t="s">
        <v>126</v>
      </c>
      <c r="M5" s="467" t="s">
        <v>30</v>
      </c>
      <c r="N5" s="652" t="s">
        <v>127</v>
      </c>
      <c r="O5" s="467" t="s">
        <v>128</v>
      </c>
      <c r="P5" s="467" t="s">
        <v>31</v>
      </c>
      <c r="Q5" s="467" t="s">
        <v>32</v>
      </c>
      <c r="R5" s="467" t="s">
        <v>33</v>
      </c>
      <c r="S5" s="467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23" s="18" customFormat="1" ht="26.5" customHeight="1" x14ac:dyDescent="0.35">
      <c r="A6" s="174" t="s">
        <v>5</v>
      </c>
      <c r="B6" s="740">
        <v>133</v>
      </c>
      <c r="C6" s="741" t="s">
        <v>17</v>
      </c>
      <c r="D6" s="742" t="s">
        <v>154</v>
      </c>
      <c r="E6" s="743">
        <v>60</v>
      </c>
      <c r="F6" s="342"/>
      <c r="G6" s="56">
        <v>1.32</v>
      </c>
      <c r="H6" s="39">
        <v>0.24</v>
      </c>
      <c r="I6" s="57">
        <v>8.82</v>
      </c>
      <c r="J6" s="744">
        <v>40.799999999999997</v>
      </c>
      <c r="K6" s="308">
        <v>0</v>
      </c>
      <c r="L6" s="56">
        <v>0.03</v>
      </c>
      <c r="M6" s="39">
        <v>2.88</v>
      </c>
      <c r="N6" s="39">
        <v>1.2</v>
      </c>
      <c r="O6" s="259">
        <v>0</v>
      </c>
      <c r="P6" s="56">
        <v>3</v>
      </c>
      <c r="Q6" s="39">
        <v>30</v>
      </c>
      <c r="R6" s="39">
        <v>0</v>
      </c>
      <c r="S6" s="39">
        <v>0.24</v>
      </c>
      <c r="T6" s="39">
        <v>81.599999999999994</v>
      </c>
      <c r="U6" s="39">
        <v>0</v>
      </c>
      <c r="V6" s="39">
        <v>2.9999999999999997E-4</v>
      </c>
      <c r="W6" s="259">
        <v>1.0999999999999999E-2</v>
      </c>
    </row>
    <row r="7" spans="1:23" s="18" customFormat="1" ht="26.5" customHeight="1" x14ac:dyDescent="0.35">
      <c r="A7" s="130"/>
      <c r="B7" s="164">
        <v>35</v>
      </c>
      <c r="C7" s="240" t="s">
        <v>100</v>
      </c>
      <c r="D7" s="188" t="s">
        <v>97</v>
      </c>
      <c r="E7" s="215">
        <v>200</v>
      </c>
      <c r="F7" s="164"/>
      <c r="G7" s="97">
        <v>4.8</v>
      </c>
      <c r="H7" s="13">
        <v>7.6</v>
      </c>
      <c r="I7" s="25">
        <v>9</v>
      </c>
      <c r="J7" s="166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89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6">
        <v>6.4000000000000001E-2</v>
      </c>
    </row>
    <row r="8" spans="1:23" s="38" customFormat="1" ht="35.25" customHeight="1" x14ac:dyDescent="0.35">
      <c r="A8" s="131"/>
      <c r="B8" s="164">
        <v>148</v>
      </c>
      <c r="C8" s="239" t="s">
        <v>8</v>
      </c>
      <c r="D8" s="206" t="s">
        <v>143</v>
      </c>
      <c r="E8" s="271">
        <v>90</v>
      </c>
      <c r="F8" s="164"/>
      <c r="G8" s="332">
        <v>19.71</v>
      </c>
      <c r="H8" s="22">
        <v>15.75</v>
      </c>
      <c r="I8" s="23">
        <v>6.21</v>
      </c>
      <c r="J8" s="224">
        <v>245.34</v>
      </c>
      <c r="K8" s="289">
        <v>0.03</v>
      </c>
      <c r="L8" s="19">
        <v>0.11</v>
      </c>
      <c r="M8" s="17">
        <v>2.4</v>
      </c>
      <c r="N8" s="17">
        <v>173.7</v>
      </c>
      <c r="O8" s="46">
        <v>0.21</v>
      </c>
      <c r="P8" s="28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38" customFormat="1" ht="26.5" customHeight="1" x14ac:dyDescent="0.35">
      <c r="A9" s="131"/>
      <c r="B9" s="164">
        <v>50</v>
      </c>
      <c r="C9" s="240" t="s">
        <v>63</v>
      </c>
      <c r="D9" s="181" t="s">
        <v>98</v>
      </c>
      <c r="E9" s="164">
        <v>150</v>
      </c>
      <c r="F9" s="164"/>
      <c r="G9" s="267">
        <v>3.3</v>
      </c>
      <c r="H9" s="264">
        <v>7.8</v>
      </c>
      <c r="I9" s="265">
        <v>22.35</v>
      </c>
      <c r="J9" s="266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8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3.75" customHeight="1" x14ac:dyDescent="0.35">
      <c r="A10" s="132"/>
      <c r="B10" s="164">
        <v>107</v>
      </c>
      <c r="C10" s="240" t="s">
        <v>15</v>
      </c>
      <c r="D10" s="188" t="s">
        <v>99</v>
      </c>
      <c r="E10" s="215">
        <v>200</v>
      </c>
      <c r="F10" s="239"/>
      <c r="G10" s="19">
        <v>0</v>
      </c>
      <c r="H10" s="17">
        <v>0</v>
      </c>
      <c r="I10" s="20">
        <v>19.600000000000001</v>
      </c>
      <c r="J10" s="221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89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166">
        <v>119</v>
      </c>
      <c r="C11" s="203" t="s">
        <v>11</v>
      </c>
      <c r="D11" s="180" t="s">
        <v>53</v>
      </c>
      <c r="E11" s="163">
        <v>45</v>
      </c>
      <c r="F11" s="270"/>
      <c r="G11" s="19">
        <v>3.19</v>
      </c>
      <c r="H11" s="17">
        <v>0.31</v>
      </c>
      <c r="I11" s="20">
        <v>19.89</v>
      </c>
      <c r="J11" s="221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8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6.5" customHeight="1" x14ac:dyDescent="0.35">
      <c r="A12" s="132"/>
      <c r="B12" s="163">
        <v>120</v>
      </c>
      <c r="C12" s="203" t="s">
        <v>12</v>
      </c>
      <c r="D12" s="180" t="s">
        <v>44</v>
      </c>
      <c r="E12" s="163">
        <v>25</v>
      </c>
      <c r="F12" s="270"/>
      <c r="G12" s="19">
        <v>1.42</v>
      </c>
      <c r="H12" s="17">
        <v>0.27</v>
      </c>
      <c r="I12" s="20">
        <v>9.3000000000000007</v>
      </c>
      <c r="J12" s="221">
        <v>45.32</v>
      </c>
      <c r="K12" s="332">
        <v>0.02</v>
      </c>
      <c r="L12" s="21">
        <v>0.03</v>
      </c>
      <c r="M12" s="22">
        <v>0.1</v>
      </c>
      <c r="N12" s="22">
        <v>0</v>
      </c>
      <c r="O12" s="23">
        <v>0</v>
      </c>
      <c r="P12" s="332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31"/>
      <c r="B13" s="169"/>
      <c r="C13" s="255"/>
      <c r="D13" s="186" t="s">
        <v>18</v>
      </c>
      <c r="E13" s="226">
        <f>E6+E7+E8+E9+E10+E11+E12</f>
        <v>770</v>
      </c>
      <c r="F13" s="169"/>
      <c r="G13" s="118">
        <f>G6+G7+G8+G9+G10+G11+G12</f>
        <v>33.74</v>
      </c>
      <c r="H13" s="117">
        <f t="shared" ref="H13:K13" si="0">H6+H7+H8+H9+H10+H11+H12</f>
        <v>31.97</v>
      </c>
      <c r="I13" s="218">
        <f t="shared" si="0"/>
        <v>95.17</v>
      </c>
      <c r="J13" s="226">
        <f t="shared" si="0"/>
        <v>814.16000000000008</v>
      </c>
      <c r="K13" s="237">
        <f t="shared" si="0"/>
        <v>0.30000000000000004</v>
      </c>
      <c r="L13" s="117">
        <f t="shared" ref="L13:R13" si="1">M6+L7+L8+L9+L10+L11+L12</f>
        <v>3.28</v>
      </c>
      <c r="M13" s="117">
        <f t="shared" si="1"/>
        <v>31.77</v>
      </c>
      <c r="N13" s="119">
        <f t="shared" si="1"/>
        <v>379.1</v>
      </c>
      <c r="O13" s="169">
        <f t="shared" si="1"/>
        <v>3.31</v>
      </c>
      <c r="P13" s="118">
        <f t="shared" si="1"/>
        <v>151.57</v>
      </c>
      <c r="Q13" s="117">
        <f t="shared" si="1"/>
        <v>367.19</v>
      </c>
      <c r="R13" s="117">
        <f t="shared" si="1"/>
        <v>100.17999999999999</v>
      </c>
      <c r="S13" s="117">
        <f t="shared" ref="S13:W13" si="2">T6+S7+S8+S9+S10+S11+S12</f>
        <v>85.699999999999989</v>
      </c>
      <c r="T13" s="117">
        <f t="shared" si="2"/>
        <v>1736.9899999999998</v>
      </c>
      <c r="U13" s="117">
        <f t="shared" si="2"/>
        <v>0.1288</v>
      </c>
      <c r="V13" s="117">
        <f t="shared" si="2"/>
        <v>1.9399999999999997E-2</v>
      </c>
      <c r="W13" s="119">
        <f t="shared" si="2"/>
        <v>0.63600000000000012</v>
      </c>
    </row>
    <row r="14" spans="1:23" s="38" customFormat="1" ht="26.5" customHeight="1" thickBot="1" x14ac:dyDescent="0.4">
      <c r="A14" s="175"/>
      <c r="B14" s="170"/>
      <c r="C14" s="256"/>
      <c r="D14" s="187" t="s">
        <v>19</v>
      </c>
      <c r="E14" s="167"/>
      <c r="F14" s="167"/>
      <c r="G14" s="185"/>
      <c r="H14" s="60"/>
      <c r="I14" s="155"/>
      <c r="J14" s="227">
        <f>J13/23.5</f>
        <v>34.645106382978724</v>
      </c>
      <c r="K14" s="238"/>
      <c r="L14" s="60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2"/>
      <c r="B15" s="248"/>
      <c r="C15" s="30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78"/>
      <c r="C2" s="278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79"/>
      <c r="C3" s="279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26" t="s">
        <v>37</v>
      </c>
      <c r="C4" s="276"/>
      <c r="D4" s="199"/>
      <c r="E4" s="128"/>
      <c r="F4" s="818"/>
      <c r="G4" s="82" t="s">
        <v>20</v>
      </c>
      <c r="H4" s="82"/>
      <c r="I4" s="82"/>
      <c r="J4" s="348" t="s">
        <v>21</v>
      </c>
      <c r="K4" s="822" t="s">
        <v>22</v>
      </c>
      <c r="L4" s="823"/>
      <c r="M4" s="824"/>
      <c r="N4" s="824"/>
      <c r="O4" s="825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s="18" customFormat="1" ht="28.5" customHeight="1" thickBot="1" x14ac:dyDescent="0.4">
      <c r="A5" s="172" t="s">
        <v>0</v>
      </c>
      <c r="B5" s="129" t="s">
        <v>38</v>
      </c>
      <c r="C5" s="275" t="s">
        <v>39</v>
      </c>
      <c r="D5" s="666" t="s">
        <v>36</v>
      </c>
      <c r="E5" s="129" t="s">
        <v>24</v>
      </c>
      <c r="F5" s="301"/>
      <c r="G5" s="674" t="s">
        <v>25</v>
      </c>
      <c r="H5" s="675" t="s">
        <v>26</v>
      </c>
      <c r="I5" s="676" t="s">
        <v>27</v>
      </c>
      <c r="J5" s="349" t="s">
        <v>28</v>
      </c>
      <c r="K5" s="467" t="s">
        <v>29</v>
      </c>
      <c r="L5" s="678" t="s">
        <v>126</v>
      </c>
      <c r="M5" s="81" t="s">
        <v>30</v>
      </c>
      <c r="N5" s="767" t="s">
        <v>127</v>
      </c>
      <c r="O5" s="679" t="s">
        <v>128</v>
      </c>
      <c r="P5" s="674" t="s">
        <v>31</v>
      </c>
      <c r="Q5" s="675" t="s">
        <v>32</v>
      </c>
      <c r="R5" s="675" t="s">
        <v>33</v>
      </c>
      <c r="S5" s="679" t="s">
        <v>34</v>
      </c>
      <c r="T5" s="678" t="s">
        <v>129</v>
      </c>
      <c r="U5" s="678" t="s">
        <v>130</v>
      </c>
      <c r="V5" s="678" t="s">
        <v>131</v>
      </c>
      <c r="W5" s="755" t="s">
        <v>132</v>
      </c>
    </row>
    <row r="6" spans="1:23" s="18" customFormat="1" ht="43.5" customHeight="1" x14ac:dyDescent="0.35">
      <c r="A6" s="174" t="s">
        <v>5</v>
      </c>
      <c r="B6" s="168">
        <v>25</v>
      </c>
      <c r="C6" s="552" t="s">
        <v>17</v>
      </c>
      <c r="D6" s="696" t="s">
        <v>47</v>
      </c>
      <c r="E6" s="452">
        <v>150</v>
      </c>
      <c r="F6" s="820"/>
      <c r="G6" s="56">
        <v>0.6</v>
      </c>
      <c r="H6" s="39">
        <v>0.45</v>
      </c>
      <c r="I6" s="57">
        <v>12.3</v>
      </c>
      <c r="J6" s="644">
        <v>54.9</v>
      </c>
      <c r="K6" s="322">
        <v>0.03</v>
      </c>
      <c r="L6" s="56">
        <v>4.4999999999999998E-2</v>
      </c>
      <c r="M6" s="39">
        <v>7.5</v>
      </c>
      <c r="N6" s="39">
        <v>3</v>
      </c>
      <c r="O6" s="57">
        <v>0</v>
      </c>
      <c r="P6" s="308">
        <v>28.5</v>
      </c>
      <c r="Q6" s="39">
        <v>24</v>
      </c>
      <c r="R6" s="39">
        <v>18</v>
      </c>
      <c r="S6" s="39">
        <v>3.45</v>
      </c>
      <c r="T6" s="39">
        <v>232.5</v>
      </c>
      <c r="U6" s="39">
        <v>3.0000000000000001E-3</v>
      </c>
      <c r="V6" s="39">
        <v>2.9999999999999997E-4</v>
      </c>
      <c r="W6" s="259">
        <v>0.03</v>
      </c>
    </row>
    <row r="7" spans="1:23" s="18" customFormat="1" ht="26.5" customHeight="1" x14ac:dyDescent="0.35">
      <c r="A7" s="130"/>
      <c r="B7" s="164">
        <v>228</v>
      </c>
      <c r="C7" s="159" t="s">
        <v>100</v>
      </c>
      <c r="D7" s="206" t="s">
        <v>115</v>
      </c>
      <c r="E7" s="550" t="s">
        <v>116</v>
      </c>
      <c r="F7" s="271"/>
      <c r="G7" s="245">
        <v>4.99</v>
      </c>
      <c r="H7" s="102">
        <v>10.46</v>
      </c>
      <c r="I7" s="103">
        <v>19.239999999999998</v>
      </c>
      <c r="J7" s="515">
        <v>192.17</v>
      </c>
      <c r="K7" s="332">
        <v>0.08</v>
      </c>
      <c r="L7" s="21">
        <v>0.11</v>
      </c>
      <c r="M7" s="22">
        <v>4.28</v>
      </c>
      <c r="N7" s="22">
        <v>190.68</v>
      </c>
      <c r="O7" s="23">
        <v>6.3E-2</v>
      </c>
      <c r="P7" s="332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4">
        <v>2.7E-2</v>
      </c>
    </row>
    <row r="8" spans="1:23" s="38" customFormat="1" ht="35.25" customHeight="1" x14ac:dyDescent="0.35">
      <c r="A8" s="131"/>
      <c r="B8" s="165">
        <v>89</v>
      </c>
      <c r="C8" s="299" t="s">
        <v>8</v>
      </c>
      <c r="D8" s="287" t="s">
        <v>93</v>
      </c>
      <c r="E8" s="229">
        <v>90</v>
      </c>
      <c r="F8" s="213"/>
      <c r="G8" s="97">
        <v>14.88</v>
      </c>
      <c r="H8" s="13">
        <v>13.95</v>
      </c>
      <c r="I8" s="50">
        <v>3.3</v>
      </c>
      <c r="J8" s="125">
        <v>198.45</v>
      </c>
      <c r="K8" s="493">
        <v>0.05</v>
      </c>
      <c r="L8" s="114">
        <v>0.11</v>
      </c>
      <c r="M8" s="115">
        <v>1</v>
      </c>
      <c r="N8" s="115">
        <v>49</v>
      </c>
      <c r="O8" s="116">
        <v>0</v>
      </c>
      <c r="P8" s="493">
        <v>17.02</v>
      </c>
      <c r="Q8" s="115">
        <v>127.1</v>
      </c>
      <c r="R8" s="115">
        <v>23.09</v>
      </c>
      <c r="S8" s="115">
        <v>1.29</v>
      </c>
      <c r="T8" s="115">
        <v>266.67</v>
      </c>
      <c r="U8" s="115">
        <v>6.0000000000000001E-3</v>
      </c>
      <c r="V8" s="115">
        <v>0</v>
      </c>
      <c r="W8" s="120">
        <v>0.05</v>
      </c>
    </row>
    <row r="9" spans="1:23" s="38" customFormat="1" ht="26.5" customHeight="1" x14ac:dyDescent="0.35">
      <c r="A9" s="131"/>
      <c r="B9" s="164">
        <v>53</v>
      </c>
      <c r="C9" s="159" t="s">
        <v>63</v>
      </c>
      <c r="D9" s="246" t="s">
        <v>102</v>
      </c>
      <c r="E9" s="194">
        <v>150</v>
      </c>
      <c r="F9" s="164"/>
      <c r="G9" s="21">
        <v>3.3</v>
      </c>
      <c r="H9" s="22">
        <v>4.95</v>
      </c>
      <c r="I9" s="23">
        <v>32.25</v>
      </c>
      <c r="J9" s="350">
        <v>186.45</v>
      </c>
      <c r="K9" s="332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32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4">
        <v>2.7E-2</v>
      </c>
    </row>
    <row r="10" spans="1:23" s="18" customFormat="1" ht="33.75" customHeight="1" x14ac:dyDescent="0.35">
      <c r="A10" s="132"/>
      <c r="B10" s="165">
        <v>101</v>
      </c>
      <c r="C10" s="299" t="s">
        <v>15</v>
      </c>
      <c r="D10" s="380" t="s">
        <v>68</v>
      </c>
      <c r="E10" s="229">
        <v>200</v>
      </c>
      <c r="F10" s="213"/>
      <c r="G10" s="19">
        <v>0.8</v>
      </c>
      <c r="H10" s="17">
        <v>0</v>
      </c>
      <c r="I10" s="46">
        <v>24.6</v>
      </c>
      <c r="J10" s="304">
        <v>101.2</v>
      </c>
      <c r="K10" s="289">
        <v>0</v>
      </c>
      <c r="L10" s="19">
        <v>0.04</v>
      </c>
      <c r="M10" s="17">
        <v>140</v>
      </c>
      <c r="N10" s="17">
        <v>100</v>
      </c>
      <c r="O10" s="46">
        <v>0</v>
      </c>
      <c r="P10" s="289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247">
        <v>119</v>
      </c>
      <c r="C11" s="159" t="s">
        <v>53</v>
      </c>
      <c r="D11" s="246" t="s">
        <v>53</v>
      </c>
      <c r="E11" s="194">
        <v>30</v>
      </c>
      <c r="F11" s="164"/>
      <c r="G11" s="21">
        <v>2.13</v>
      </c>
      <c r="H11" s="22">
        <v>0.21</v>
      </c>
      <c r="I11" s="23">
        <v>13.26</v>
      </c>
      <c r="J11" s="598">
        <v>72</v>
      </c>
      <c r="K11" s="332">
        <v>0.03</v>
      </c>
      <c r="L11" s="21">
        <v>0.01</v>
      </c>
      <c r="M11" s="22">
        <v>0</v>
      </c>
      <c r="N11" s="22">
        <v>0</v>
      </c>
      <c r="O11" s="54">
        <v>0</v>
      </c>
      <c r="P11" s="332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32"/>
      <c r="B12" s="247">
        <v>120</v>
      </c>
      <c r="C12" s="159" t="s">
        <v>44</v>
      </c>
      <c r="D12" s="246" t="s">
        <v>44</v>
      </c>
      <c r="E12" s="194">
        <v>20</v>
      </c>
      <c r="F12" s="164"/>
      <c r="G12" s="21">
        <v>1.1399999999999999</v>
      </c>
      <c r="H12" s="22">
        <v>0.22</v>
      </c>
      <c r="I12" s="23">
        <v>7.44</v>
      </c>
      <c r="J12" s="598">
        <v>36.26</v>
      </c>
      <c r="K12" s="332">
        <v>0.02</v>
      </c>
      <c r="L12" s="21">
        <v>2.4E-2</v>
      </c>
      <c r="M12" s="22">
        <v>0.08</v>
      </c>
      <c r="N12" s="22">
        <v>0</v>
      </c>
      <c r="O12" s="54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31"/>
      <c r="B13" s="169"/>
      <c r="C13" s="553"/>
      <c r="D13" s="208" t="s">
        <v>18</v>
      </c>
      <c r="E13" s="352">
        <f>E6+E8+E9+E10+E11+E12+210</f>
        <v>850</v>
      </c>
      <c r="F13" s="226"/>
      <c r="G13" s="310">
        <f t="shared" ref="G13:W13" si="0">G6+G7+G8+G9+G10+G11+G12</f>
        <v>27.84</v>
      </c>
      <c r="H13" s="169">
        <f t="shared" si="0"/>
        <v>30.24</v>
      </c>
      <c r="I13" s="169">
        <f t="shared" si="0"/>
        <v>112.39</v>
      </c>
      <c r="J13" s="645">
        <f t="shared" si="0"/>
        <v>841.43000000000006</v>
      </c>
      <c r="K13" s="235">
        <f t="shared" si="0"/>
        <v>0.24</v>
      </c>
      <c r="L13" s="36">
        <f t="shared" si="0"/>
        <v>0.36900000000000005</v>
      </c>
      <c r="M13" s="36">
        <f t="shared" si="0"/>
        <v>152.86000000000001</v>
      </c>
      <c r="N13" s="36">
        <f t="shared" si="0"/>
        <v>361.58</v>
      </c>
      <c r="O13" s="76">
        <f t="shared" si="0"/>
        <v>0.14300000000000002</v>
      </c>
      <c r="P13" s="235">
        <f t="shared" si="0"/>
        <v>145.17000000000002</v>
      </c>
      <c r="Q13" s="36">
        <f t="shared" si="0"/>
        <v>415.39</v>
      </c>
      <c r="R13" s="36">
        <f t="shared" si="0"/>
        <v>148.63999999999999</v>
      </c>
      <c r="S13" s="36">
        <f t="shared" si="0"/>
        <v>8.9200000000000017</v>
      </c>
      <c r="T13" s="36">
        <f t="shared" si="0"/>
        <v>928.97</v>
      </c>
      <c r="U13" s="36">
        <f t="shared" si="0"/>
        <v>1.6E-2</v>
      </c>
      <c r="V13" s="36">
        <f t="shared" si="0"/>
        <v>1.23E-2</v>
      </c>
      <c r="W13" s="76">
        <f t="shared" si="0"/>
        <v>0.14600000000000002</v>
      </c>
    </row>
    <row r="14" spans="1:23" s="38" customFormat="1" ht="26.5" customHeight="1" thickBot="1" x14ac:dyDescent="0.4">
      <c r="A14" s="175"/>
      <c r="B14" s="167"/>
      <c r="C14" s="167"/>
      <c r="D14" s="209" t="s">
        <v>19</v>
      </c>
      <c r="E14" s="231"/>
      <c r="F14" s="167"/>
      <c r="G14" s="185"/>
      <c r="H14" s="60"/>
      <c r="I14" s="155"/>
      <c r="J14" s="646">
        <f>J13/23.5</f>
        <v>35.805531914893621</v>
      </c>
      <c r="K14" s="238"/>
      <c r="L14" s="60"/>
      <c r="M14" s="60"/>
      <c r="N14" s="60"/>
      <c r="O14" s="140"/>
      <c r="P14" s="238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3"/>
      <c r="C15" s="273"/>
      <c r="D15" s="30"/>
      <c r="E15" s="30"/>
      <c r="F15" s="30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  <row r="16" spans="1:23" x14ac:dyDescent="0.35">
      <c r="K16" s="655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6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78"/>
      <c r="C2" s="280" t="s">
        <v>3</v>
      </c>
      <c r="D2" s="6"/>
      <c r="E2" s="8" t="s">
        <v>2</v>
      </c>
      <c r="F2" s="141">
        <v>17</v>
      </c>
      <c r="G2" s="6"/>
      <c r="J2" s="8"/>
      <c r="K2" s="7"/>
      <c r="L2" s="1"/>
      <c r="M2" s="2"/>
    </row>
    <row r="3" spans="1:23" ht="15" thickBot="1" x14ac:dyDescent="0.4">
      <c r="A3" s="1"/>
      <c r="B3" s="279"/>
      <c r="C3" s="28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26" t="s">
        <v>37</v>
      </c>
      <c r="C4" s="297"/>
      <c r="D4" s="199"/>
      <c r="E4" s="128"/>
      <c r="F4" s="592"/>
      <c r="G4" s="711" t="s">
        <v>20</v>
      </c>
      <c r="H4" s="712"/>
      <c r="I4" s="713"/>
      <c r="J4" s="392" t="s">
        <v>21</v>
      </c>
      <c r="K4" s="822" t="s">
        <v>22</v>
      </c>
      <c r="L4" s="827"/>
      <c r="M4" s="833"/>
      <c r="N4" s="833"/>
      <c r="O4" s="834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s="18" customFormat="1" ht="47" thickBot="1" x14ac:dyDescent="0.4">
      <c r="A5" s="172" t="s">
        <v>0</v>
      </c>
      <c r="B5" s="129" t="s">
        <v>38</v>
      </c>
      <c r="C5" s="298" t="s">
        <v>39</v>
      </c>
      <c r="D5" s="666" t="s">
        <v>36</v>
      </c>
      <c r="E5" s="129" t="s">
        <v>24</v>
      </c>
      <c r="F5" s="122" t="s">
        <v>35</v>
      </c>
      <c r="G5" s="467" t="s">
        <v>25</v>
      </c>
      <c r="H5" s="460" t="s">
        <v>26</v>
      </c>
      <c r="I5" s="710" t="s">
        <v>27</v>
      </c>
      <c r="J5" s="693" t="s">
        <v>28</v>
      </c>
      <c r="K5" s="467" t="s">
        <v>29</v>
      </c>
      <c r="L5" s="467" t="s">
        <v>126</v>
      </c>
      <c r="M5" s="460" t="s">
        <v>30</v>
      </c>
      <c r="N5" s="709" t="s">
        <v>127</v>
      </c>
      <c r="O5" s="710" t="s">
        <v>128</v>
      </c>
      <c r="P5" s="467" t="s">
        <v>31</v>
      </c>
      <c r="Q5" s="460" t="s">
        <v>32</v>
      </c>
      <c r="R5" s="460" t="s">
        <v>33</v>
      </c>
      <c r="S5" s="710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23" s="18" customFormat="1" ht="26.5" customHeight="1" x14ac:dyDescent="0.35">
      <c r="A6" s="174" t="s">
        <v>5</v>
      </c>
      <c r="B6" s="257">
        <v>10</v>
      </c>
      <c r="C6" s="695" t="s">
        <v>6</v>
      </c>
      <c r="D6" s="754" t="s">
        <v>147</v>
      </c>
      <c r="E6" s="729">
        <v>60</v>
      </c>
      <c r="F6" s="253"/>
      <c r="G6" s="308">
        <v>0.48</v>
      </c>
      <c r="H6" s="39">
        <v>4.8600000000000003</v>
      </c>
      <c r="I6" s="57">
        <v>1.2</v>
      </c>
      <c r="J6" s="663">
        <v>50.28</v>
      </c>
      <c r="K6" s="223">
        <v>0.01</v>
      </c>
      <c r="L6" s="56">
        <v>0.02</v>
      </c>
      <c r="M6" s="39">
        <v>7.9</v>
      </c>
      <c r="N6" s="39">
        <v>24</v>
      </c>
      <c r="O6" s="39">
        <v>0</v>
      </c>
      <c r="P6" s="322">
        <v>18.73</v>
      </c>
      <c r="Q6" s="42">
        <v>25.25</v>
      </c>
      <c r="R6" s="42">
        <v>9.35</v>
      </c>
      <c r="S6" s="42">
        <v>0.37</v>
      </c>
      <c r="T6" s="42">
        <v>114.19</v>
      </c>
      <c r="U6" s="42">
        <v>0</v>
      </c>
      <c r="V6" s="42">
        <v>2.0000000000000001E-4</v>
      </c>
      <c r="W6" s="43">
        <v>0</v>
      </c>
    </row>
    <row r="7" spans="1:23" s="18" customFormat="1" ht="26.5" customHeight="1" x14ac:dyDescent="0.35">
      <c r="A7" s="130"/>
      <c r="B7" s="165">
        <v>31</v>
      </c>
      <c r="C7" s="299" t="s">
        <v>7</v>
      </c>
      <c r="D7" s="380" t="s">
        <v>78</v>
      </c>
      <c r="E7" s="339">
        <v>200</v>
      </c>
      <c r="F7" s="165"/>
      <c r="G7" s="290">
        <v>5.74</v>
      </c>
      <c r="H7" s="13">
        <v>8.7799999999999994</v>
      </c>
      <c r="I7" s="25">
        <v>8.74</v>
      </c>
      <c r="J7" s="166">
        <v>138.04</v>
      </c>
      <c r="K7" s="166">
        <v>0.04</v>
      </c>
      <c r="L7" s="97">
        <v>0.08</v>
      </c>
      <c r="M7" s="13">
        <v>5.24</v>
      </c>
      <c r="N7" s="13">
        <v>132.80000000000001</v>
      </c>
      <c r="O7" s="25">
        <v>0.06</v>
      </c>
      <c r="P7" s="29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661">
        <v>3.5999999999999997E-2</v>
      </c>
    </row>
    <row r="8" spans="1:23" s="38" customFormat="1" ht="26.5" customHeight="1" x14ac:dyDescent="0.35">
      <c r="A8" s="131"/>
      <c r="B8" s="164">
        <v>194</v>
      </c>
      <c r="C8" s="181" t="s">
        <v>8</v>
      </c>
      <c r="D8" s="206" t="s">
        <v>103</v>
      </c>
      <c r="E8" s="271">
        <v>90</v>
      </c>
      <c r="F8" s="124"/>
      <c r="G8" s="493">
        <v>16.559999999999999</v>
      </c>
      <c r="H8" s="115">
        <v>14.22</v>
      </c>
      <c r="I8" s="120">
        <v>11.7</v>
      </c>
      <c r="J8" s="615">
        <v>240.93</v>
      </c>
      <c r="K8" s="221">
        <v>0.04</v>
      </c>
      <c r="L8" s="19">
        <v>0.08</v>
      </c>
      <c r="M8" s="17">
        <v>0.5</v>
      </c>
      <c r="N8" s="17">
        <v>0.36</v>
      </c>
      <c r="O8" s="46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6">
        <v>0</v>
      </c>
    </row>
    <row r="9" spans="1:23" s="38" customFormat="1" ht="35.25" customHeight="1" x14ac:dyDescent="0.35">
      <c r="A9" s="131"/>
      <c r="B9" s="164">
        <v>52</v>
      </c>
      <c r="C9" s="239" t="s">
        <v>63</v>
      </c>
      <c r="D9" s="345" t="s">
        <v>144</v>
      </c>
      <c r="E9" s="164">
        <v>150</v>
      </c>
      <c r="F9" s="124"/>
      <c r="G9" s="295">
        <v>3.15</v>
      </c>
      <c r="H9" s="102">
        <v>4.5</v>
      </c>
      <c r="I9" s="244">
        <v>17.55</v>
      </c>
      <c r="J9" s="492">
        <v>122.85</v>
      </c>
      <c r="K9" s="221">
        <v>0.16</v>
      </c>
      <c r="L9" s="19">
        <v>0.11</v>
      </c>
      <c r="M9" s="17">
        <v>25.3</v>
      </c>
      <c r="N9" s="17">
        <v>15</v>
      </c>
      <c r="O9" s="46">
        <v>0.03</v>
      </c>
      <c r="P9" s="289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6">
        <v>4.4999999999999998E-2</v>
      </c>
    </row>
    <row r="10" spans="1:23" s="18" customFormat="1" ht="39" customHeight="1" x14ac:dyDescent="0.35">
      <c r="A10" s="132"/>
      <c r="B10" s="163">
        <v>114</v>
      </c>
      <c r="C10" s="203" t="s">
        <v>42</v>
      </c>
      <c r="D10" s="254" t="s">
        <v>49</v>
      </c>
      <c r="E10" s="453">
        <v>200</v>
      </c>
      <c r="F10" s="163"/>
      <c r="G10" s="19">
        <v>0.2</v>
      </c>
      <c r="H10" s="17">
        <v>0</v>
      </c>
      <c r="I10" s="20">
        <v>11</v>
      </c>
      <c r="J10" s="221">
        <v>44.8</v>
      </c>
      <c r="K10" s="221">
        <v>0</v>
      </c>
      <c r="L10" s="19">
        <v>0</v>
      </c>
      <c r="M10" s="17">
        <v>0.08</v>
      </c>
      <c r="N10" s="17">
        <v>0</v>
      </c>
      <c r="O10" s="46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247">
        <v>119</v>
      </c>
      <c r="C11" s="181" t="s">
        <v>11</v>
      </c>
      <c r="D11" s="241" t="s">
        <v>53</v>
      </c>
      <c r="E11" s="164">
        <v>30</v>
      </c>
      <c r="F11" s="474"/>
      <c r="G11" s="332">
        <v>2.13</v>
      </c>
      <c r="H11" s="22">
        <v>0.21</v>
      </c>
      <c r="I11" s="54">
        <v>13.26</v>
      </c>
      <c r="J11" s="551">
        <v>72</v>
      </c>
      <c r="K11" s="224">
        <v>0.03</v>
      </c>
      <c r="L11" s="21">
        <v>0.01</v>
      </c>
      <c r="M11" s="22">
        <v>0</v>
      </c>
      <c r="N11" s="22">
        <v>0</v>
      </c>
      <c r="O11" s="54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32"/>
      <c r="B12" s="164">
        <v>120</v>
      </c>
      <c r="C12" s="181" t="s">
        <v>12</v>
      </c>
      <c r="D12" s="241" t="s">
        <v>44</v>
      </c>
      <c r="E12" s="164">
        <v>20</v>
      </c>
      <c r="F12" s="474"/>
      <c r="G12" s="332">
        <v>1.1399999999999999</v>
      </c>
      <c r="H12" s="22">
        <v>0.22</v>
      </c>
      <c r="I12" s="54">
        <v>7.44</v>
      </c>
      <c r="J12" s="551">
        <v>36.26</v>
      </c>
      <c r="K12" s="224">
        <v>0.02</v>
      </c>
      <c r="L12" s="21">
        <v>2.4E-2</v>
      </c>
      <c r="M12" s="22">
        <v>0.08</v>
      </c>
      <c r="N12" s="22">
        <v>0</v>
      </c>
      <c r="O12" s="54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31"/>
      <c r="B13" s="169"/>
      <c r="C13" s="510"/>
      <c r="D13" s="208" t="s">
        <v>18</v>
      </c>
      <c r="E13" s="169">
        <f>SUM(E6:E12)</f>
        <v>750</v>
      </c>
      <c r="F13" s="309"/>
      <c r="G13" s="235">
        <f>G6+G7+G8+G9+G10+G11+G12</f>
        <v>29.4</v>
      </c>
      <c r="H13" s="36">
        <f t="shared" ref="H13:K13" si="0">H6+H7+H8+H9+H10+H11+H12</f>
        <v>32.79</v>
      </c>
      <c r="I13" s="76">
        <f t="shared" si="0"/>
        <v>70.89</v>
      </c>
      <c r="J13" s="647">
        <f t="shared" si="0"/>
        <v>705.16</v>
      </c>
      <c r="K13" s="164">
        <f t="shared" si="0"/>
        <v>0.30000000000000004</v>
      </c>
      <c r="L13" s="37">
        <f t="shared" ref="L13:R13" si="1">M6+L7+L8+L9+L10+L11+L12</f>
        <v>8.2039999999999988</v>
      </c>
      <c r="M13" s="36">
        <f t="shared" si="1"/>
        <v>55.2</v>
      </c>
      <c r="N13" s="36">
        <f t="shared" si="1"/>
        <v>148.16000000000003</v>
      </c>
      <c r="O13" s="76">
        <f t="shared" si="1"/>
        <v>18.847000000000001</v>
      </c>
      <c r="P13" s="37">
        <f t="shared" si="1"/>
        <v>124.12</v>
      </c>
      <c r="Q13" s="36">
        <f t="shared" si="1"/>
        <v>391.6400000000001</v>
      </c>
      <c r="R13" s="36">
        <f t="shared" si="1"/>
        <v>103.9</v>
      </c>
      <c r="S13" s="36">
        <f t="shared" ref="S13:W13" si="2">T6+S7+S8+S9+S10+S11+S12</f>
        <v>134.44000000000003</v>
      </c>
      <c r="T13" s="36">
        <f t="shared" si="2"/>
        <v>1286.9100000000001</v>
      </c>
      <c r="U13" s="36">
        <f t="shared" si="2"/>
        <v>2.0799999999999999E-2</v>
      </c>
      <c r="V13" s="36">
        <f t="shared" si="2"/>
        <v>1.1000000000000001E-2</v>
      </c>
      <c r="W13" s="76">
        <f t="shared" si="2"/>
        <v>9.2999999999999985E-2</v>
      </c>
    </row>
    <row r="14" spans="1:23" s="38" customFormat="1" ht="26.5" customHeight="1" thickBot="1" x14ac:dyDescent="0.4">
      <c r="A14" s="175"/>
      <c r="B14" s="167"/>
      <c r="C14" s="300"/>
      <c r="D14" s="209" t="s">
        <v>19</v>
      </c>
      <c r="E14" s="167"/>
      <c r="F14" s="242"/>
      <c r="G14" s="238"/>
      <c r="H14" s="60"/>
      <c r="I14" s="140"/>
      <c r="J14" s="628">
        <f>J13/23.5</f>
        <v>30.006808510638297</v>
      </c>
      <c r="K14" s="167"/>
      <c r="L14" s="185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3"/>
      <c r="C15" s="282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6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78"/>
      <c r="C2" s="280" t="s">
        <v>3</v>
      </c>
      <c r="D2" s="6"/>
      <c r="E2" s="8" t="s">
        <v>2</v>
      </c>
      <c r="F2" s="141">
        <v>18</v>
      </c>
      <c r="G2" s="6"/>
      <c r="J2" s="8"/>
      <c r="K2" s="7"/>
      <c r="L2" s="1"/>
      <c r="M2" s="2"/>
    </row>
    <row r="3" spans="1:23" ht="15" thickBot="1" x14ac:dyDescent="0.4">
      <c r="A3" s="1"/>
      <c r="B3" s="279"/>
      <c r="C3" s="28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121" t="s">
        <v>37</v>
      </c>
      <c r="C4" s="297"/>
      <c r="D4" s="199"/>
      <c r="E4" s="128"/>
      <c r="F4" s="121"/>
      <c r="G4" s="711" t="s">
        <v>20</v>
      </c>
      <c r="H4" s="712"/>
      <c r="I4" s="713"/>
      <c r="J4" s="392" t="s">
        <v>21</v>
      </c>
      <c r="K4" s="826" t="s">
        <v>22</v>
      </c>
      <c r="L4" s="827"/>
      <c r="M4" s="833"/>
      <c r="N4" s="833"/>
      <c r="O4" s="834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s="18" customFormat="1" ht="28.5" customHeight="1" thickBot="1" x14ac:dyDescent="0.4">
      <c r="A5" s="172" t="s">
        <v>0</v>
      </c>
      <c r="B5" s="122" t="s">
        <v>38</v>
      </c>
      <c r="C5" s="298" t="s">
        <v>39</v>
      </c>
      <c r="D5" s="122" t="s">
        <v>36</v>
      </c>
      <c r="E5" s="301" t="s">
        <v>24</v>
      </c>
      <c r="F5" s="122" t="s">
        <v>35</v>
      </c>
      <c r="G5" s="467" t="s">
        <v>25</v>
      </c>
      <c r="H5" s="460" t="s">
        <v>26</v>
      </c>
      <c r="I5" s="710" t="s">
        <v>27</v>
      </c>
      <c r="J5" s="761" t="s">
        <v>28</v>
      </c>
      <c r="K5" s="467" t="s">
        <v>29</v>
      </c>
      <c r="L5" s="467" t="s">
        <v>126</v>
      </c>
      <c r="M5" s="460" t="s">
        <v>30</v>
      </c>
      <c r="N5" s="709" t="s">
        <v>127</v>
      </c>
      <c r="O5" s="710" t="s">
        <v>128</v>
      </c>
      <c r="P5" s="760" t="s">
        <v>31</v>
      </c>
      <c r="Q5" s="460" t="s">
        <v>32</v>
      </c>
      <c r="R5" s="460" t="s">
        <v>33</v>
      </c>
      <c r="S5" s="710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23" s="18" customFormat="1" ht="26.5" customHeight="1" x14ac:dyDescent="0.35">
      <c r="A6" s="174" t="s">
        <v>5</v>
      </c>
      <c r="B6" s="184">
        <v>9</v>
      </c>
      <c r="C6" s="204" t="s">
        <v>17</v>
      </c>
      <c r="D6" s="491" t="s">
        <v>94</v>
      </c>
      <c r="E6" s="184">
        <v>60</v>
      </c>
      <c r="F6" s="320"/>
      <c r="G6" s="322">
        <v>1.26</v>
      </c>
      <c r="H6" s="42">
        <v>4.26</v>
      </c>
      <c r="I6" s="43">
        <v>7.26</v>
      </c>
      <c r="J6" s="662">
        <v>72.48</v>
      </c>
      <c r="K6" s="41">
        <v>0.02</v>
      </c>
      <c r="L6" s="41">
        <v>0</v>
      </c>
      <c r="M6" s="42">
        <v>9.8699999999999992</v>
      </c>
      <c r="N6" s="42">
        <v>0</v>
      </c>
      <c r="O6" s="49">
        <v>0</v>
      </c>
      <c r="P6" s="322">
        <v>30.16</v>
      </c>
      <c r="Q6" s="42">
        <v>38.72</v>
      </c>
      <c r="R6" s="42">
        <v>19.489999999999998</v>
      </c>
      <c r="S6" s="42">
        <v>1.1100000000000001</v>
      </c>
      <c r="T6" s="42">
        <v>11.86</v>
      </c>
      <c r="U6" s="42">
        <v>0</v>
      </c>
      <c r="V6" s="42">
        <v>0</v>
      </c>
      <c r="W6" s="43">
        <v>0</v>
      </c>
    </row>
    <row r="7" spans="1:23" s="18" customFormat="1" ht="26.5" customHeight="1" x14ac:dyDescent="0.35">
      <c r="A7" s="130"/>
      <c r="B7" s="163">
        <v>37</v>
      </c>
      <c r="C7" s="203" t="s">
        <v>7</v>
      </c>
      <c r="D7" s="472" t="s">
        <v>110</v>
      </c>
      <c r="E7" s="215">
        <v>200</v>
      </c>
      <c r="F7" s="179"/>
      <c r="G7" s="290">
        <v>6</v>
      </c>
      <c r="H7" s="13">
        <v>5.4</v>
      </c>
      <c r="I7" s="50">
        <v>10.8</v>
      </c>
      <c r="J7" s="166">
        <v>115.6</v>
      </c>
      <c r="K7" s="290">
        <v>0.1</v>
      </c>
      <c r="L7" s="97">
        <v>0.1</v>
      </c>
      <c r="M7" s="13">
        <v>10.7</v>
      </c>
      <c r="N7" s="13">
        <v>162</v>
      </c>
      <c r="O7" s="50">
        <v>0</v>
      </c>
      <c r="P7" s="290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0">
        <v>0.05</v>
      </c>
    </row>
    <row r="8" spans="1:23" s="38" customFormat="1" ht="26.5" customHeight="1" x14ac:dyDescent="0.35">
      <c r="A8" s="131"/>
      <c r="B8" s="165">
        <v>126</v>
      </c>
      <c r="C8" s="315" t="s">
        <v>8</v>
      </c>
      <c r="D8" s="380" t="s">
        <v>122</v>
      </c>
      <c r="E8" s="213">
        <v>90</v>
      </c>
      <c r="F8" s="123"/>
      <c r="G8" s="290">
        <v>16.649999999999999</v>
      </c>
      <c r="H8" s="13">
        <v>8.01</v>
      </c>
      <c r="I8" s="50">
        <v>4.8600000000000003</v>
      </c>
      <c r="J8" s="178">
        <v>168.75</v>
      </c>
      <c r="K8" s="97">
        <v>0.15</v>
      </c>
      <c r="L8" s="97">
        <v>0.12</v>
      </c>
      <c r="M8" s="13">
        <v>2.0099999999999998</v>
      </c>
      <c r="N8" s="13">
        <v>0</v>
      </c>
      <c r="O8" s="50">
        <v>0</v>
      </c>
      <c r="P8" s="97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0">
        <v>0.05</v>
      </c>
    </row>
    <row r="9" spans="1:23" s="38" customFormat="1" ht="27" customHeight="1" x14ac:dyDescent="0.35">
      <c r="A9" s="131"/>
      <c r="B9" s="163">
        <v>124</v>
      </c>
      <c r="C9" s="203" t="s">
        <v>63</v>
      </c>
      <c r="D9" s="254" t="s">
        <v>104</v>
      </c>
      <c r="E9" s="163">
        <v>150</v>
      </c>
      <c r="F9" s="156"/>
      <c r="G9" s="290">
        <v>4.05</v>
      </c>
      <c r="H9" s="13">
        <v>4.5</v>
      </c>
      <c r="I9" s="50">
        <v>22.8</v>
      </c>
      <c r="J9" s="178">
        <v>147.30000000000001</v>
      </c>
      <c r="K9" s="245">
        <v>0.11</v>
      </c>
      <c r="L9" s="245">
        <v>0.02</v>
      </c>
      <c r="M9" s="102">
        <v>0</v>
      </c>
      <c r="N9" s="102">
        <v>0</v>
      </c>
      <c r="O9" s="103">
        <v>0</v>
      </c>
      <c r="P9" s="295">
        <v>10.49</v>
      </c>
      <c r="Q9" s="102">
        <v>86</v>
      </c>
      <c r="R9" s="102">
        <v>30.56</v>
      </c>
      <c r="S9" s="102">
        <v>0.99</v>
      </c>
      <c r="T9" s="102">
        <v>80.400000000000006</v>
      </c>
      <c r="U9" s="102">
        <v>3.0000000000000001E-3</v>
      </c>
      <c r="V9" s="102">
        <v>1E-3</v>
      </c>
      <c r="W9" s="244">
        <v>0.02</v>
      </c>
    </row>
    <row r="10" spans="1:23" s="18" customFormat="1" ht="26.5" customHeight="1" x14ac:dyDescent="0.35">
      <c r="A10" s="132"/>
      <c r="B10" s="166">
        <v>103</v>
      </c>
      <c r="C10" s="207" t="s">
        <v>15</v>
      </c>
      <c r="D10" s="179" t="s">
        <v>60</v>
      </c>
      <c r="E10" s="163">
        <v>200</v>
      </c>
      <c r="F10" s="302"/>
      <c r="G10" s="289">
        <v>0.2</v>
      </c>
      <c r="H10" s="17">
        <v>0</v>
      </c>
      <c r="I10" s="46">
        <v>15.02</v>
      </c>
      <c r="J10" s="232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89">
        <v>17.64</v>
      </c>
      <c r="Q10" s="17">
        <v>5.0599999999999996</v>
      </c>
      <c r="R10" s="34">
        <v>2.86</v>
      </c>
      <c r="S10" s="17">
        <v>0.12</v>
      </c>
      <c r="T10" s="17">
        <v>46</v>
      </c>
      <c r="U10" s="17">
        <v>0</v>
      </c>
      <c r="V10" s="17">
        <v>0</v>
      </c>
      <c r="W10" s="50">
        <v>2E-3</v>
      </c>
    </row>
    <row r="11" spans="1:23" s="18" customFormat="1" ht="26.5" customHeight="1" x14ac:dyDescent="0.35">
      <c r="A11" s="132"/>
      <c r="B11" s="166">
        <v>119</v>
      </c>
      <c r="C11" s="203" t="s">
        <v>11</v>
      </c>
      <c r="D11" s="180" t="s">
        <v>53</v>
      </c>
      <c r="E11" s="163">
        <v>45</v>
      </c>
      <c r="F11" s="321"/>
      <c r="G11" s="289">
        <v>3.19</v>
      </c>
      <c r="H11" s="17">
        <v>0.31</v>
      </c>
      <c r="I11" s="46">
        <v>19.89</v>
      </c>
      <c r="J11" s="232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8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3.25" customHeight="1" x14ac:dyDescent="0.35">
      <c r="A12" s="132"/>
      <c r="B12" s="163">
        <v>120</v>
      </c>
      <c r="C12" s="203" t="s">
        <v>12</v>
      </c>
      <c r="D12" s="180" t="s">
        <v>44</v>
      </c>
      <c r="E12" s="163">
        <v>30</v>
      </c>
      <c r="F12" s="321"/>
      <c r="G12" s="289">
        <v>1.71</v>
      </c>
      <c r="H12" s="17">
        <v>0.33</v>
      </c>
      <c r="I12" s="46">
        <v>11.16</v>
      </c>
      <c r="J12" s="232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8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26.5" customHeight="1" x14ac:dyDescent="0.35">
      <c r="A13" s="131"/>
      <c r="B13" s="169"/>
      <c r="C13" s="650"/>
      <c r="D13" s="186" t="s">
        <v>18</v>
      </c>
      <c r="E13" s="354">
        <f>SUM(E6:E12)</f>
        <v>775</v>
      </c>
      <c r="F13" s="309"/>
      <c r="G13" s="235">
        <f t="shared" ref="G13:I13" si="0">SUM(G6:G12)</f>
        <v>33.059999999999995</v>
      </c>
      <c r="H13" s="36">
        <f t="shared" si="0"/>
        <v>22.81</v>
      </c>
      <c r="I13" s="76">
        <f t="shared" si="0"/>
        <v>91.789999999999992</v>
      </c>
      <c r="J13" s="481">
        <f>SUM(J6:J12)</f>
        <v>728.12</v>
      </c>
      <c r="K13" s="235">
        <f t="shared" ref="K13:W13" si="1">SUM(K6:K12)</f>
        <v>0.45</v>
      </c>
      <c r="L13" s="36">
        <f t="shared" si="1"/>
        <v>0.29400000000000004</v>
      </c>
      <c r="M13" s="36">
        <f t="shared" si="1"/>
        <v>31.92</v>
      </c>
      <c r="N13" s="36">
        <f t="shared" si="1"/>
        <v>162</v>
      </c>
      <c r="O13" s="76">
        <f t="shared" si="1"/>
        <v>0</v>
      </c>
      <c r="P13" s="37">
        <f t="shared" si="1"/>
        <v>158.03</v>
      </c>
      <c r="Q13" s="36">
        <f t="shared" si="1"/>
        <v>648.91999999999996</v>
      </c>
      <c r="R13" s="36">
        <f t="shared" si="1"/>
        <v>186.22</v>
      </c>
      <c r="S13" s="36">
        <f t="shared" si="1"/>
        <v>10.37</v>
      </c>
      <c r="T13" s="36">
        <f t="shared" si="1"/>
        <v>1104.4499999999998</v>
      </c>
      <c r="U13" s="36">
        <f t="shared" si="1"/>
        <v>1.95E-2</v>
      </c>
      <c r="V13" s="36">
        <f t="shared" si="1"/>
        <v>6.5000000000000006E-3</v>
      </c>
      <c r="W13" s="76">
        <f t="shared" si="1"/>
        <v>0.14200000000000002</v>
      </c>
    </row>
    <row r="14" spans="1:23" s="38" customFormat="1" ht="26.5" customHeight="1" thickBot="1" x14ac:dyDescent="0.4">
      <c r="A14" s="175"/>
      <c r="B14" s="170"/>
      <c r="C14" s="651"/>
      <c r="D14" s="187" t="s">
        <v>19</v>
      </c>
      <c r="E14" s="167"/>
      <c r="F14" s="242"/>
      <c r="G14" s="238"/>
      <c r="H14" s="60"/>
      <c r="I14" s="140"/>
      <c r="J14" s="527">
        <f>J13/23.5</f>
        <v>30.983829787234043</v>
      </c>
      <c r="K14" s="238"/>
      <c r="L14" s="185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3"/>
      <c r="C15" s="282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6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78"/>
      <c r="C2" s="280" t="s">
        <v>3</v>
      </c>
      <c r="D2" s="6"/>
      <c r="E2" s="8" t="s">
        <v>2</v>
      </c>
      <c r="F2" s="141">
        <v>19</v>
      </c>
      <c r="G2" s="6"/>
      <c r="J2" s="8"/>
      <c r="K2" s="7"/>
      <c r="L2" s="1"/>
      <c r="M2" s="2"/>
    </row>
    <row r="3" spans="1:23" ht="15" thickBot="1" x14ac:dyDescent="0.4">
      <c r="A3" s="1"/>
      <c r="B3" s="279"/>
      <c r="C3" s="28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590" t="s">
        <v>37</v>
      </c>
      <c r="C4" s="297"/>
      <c r="D4" s="199"/>
      <c r="E4" s="593"/>
      <c r="F4" s="592"/>
      <c r="G4" s="711" t="s">
        <v>20</v>
      </c>
      <c r="H4" s="712"/>
      <c r="I4" s="713"/>
      <c r="J4" s="392" t="s">
        <v>21</v>
      </c>
      <c r="K4" s="826" t="s">
        <v>22</v>
      </c>
      <c r="L4" s="827"/>
      <c r="M4" s="833"/>
      <c r="N4" s="833"/>
      <c r="O4" s="834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s="18" customFormat="1" ht="28.5" customHeight="1" thickBot="1" x14ac:dyDescent="0.4">
      <c r="A5" s="172" t="s">
        <v>0</v>
      </c>
      <c r="B5" s="122" t="s">
        <v>38</v>
      </c>
      <c r="C5" s="298" t="s">
        <v>39</v>
      </c>
      <c r="D5" s="122" t="s">
        <v>36</v>
      </c>
      <c r="E5" s="129" t="s">
        <v>24</v>
      </c>
      <c r="F5" s="122" t="s">
        <v>35</v>
      </c>
      <c r="G5" s="467" t="s">
        <v>25</v>
      </c>
      <c r="H5" s="460" t="s">
        <v>26</v>
      </c>
      <c r="I5" s="710" t="s">
        <v>27</v>
      </c>
      <c r="J5" s="762" t="s">
        <v>28</v>
      </c>
      <c r="K5" s="467" t="s">
        <v>29</v>
      </c>
      <c r="L5" s="467" t="s">
        <v>126</v>
      </c>
      <c r="M5" s="460" t="s">
        <v>30</v>
      </c>
      <c r="N5" s="709" t="s">
        <v>127</v>
      </c>
      <c r="O5" s="710" t="s">
        <v>128</v>
      </c>
      <c r="P5" s="760" t="s">
        <v>31</v>
      </c>
      <c r="Q5" s="460" t="s">
        <v>32</v>
      </c>
      <c r="R5" s="460" t="s">
        <v>33</v>
      </c>
      <c r="S5" s="710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23" s="18" customFormat="1" ht="26.5" customHeight="1" x14ac:dyDescent="0.35">
      <c r="A6" s="130" t="s">
        <v>5</v>
      </c>
      <c r="B6" s="168">
        <v>25</v>
      </c>
      <c r="C6" s="296" t="s">
        <v>17</v>
      </c>
      <c r="D6" s="450" t="s">
        <v>47</v>
      </c>
      <c r="E6" s="452">
        <v>150</v>
      </c>
      <c r="F6" s="168"/>
      <c r="G6" s="41">
        <v>0.6</v>
      </c>
      <c r="H6" s="42">
        <v>0.45</v>
      </c>
      <c r="I6" s="49">
        <v>12.3</v>
      </c>
      <c r="J6" s="223">
        <v>54.9</v>
      </c>
      <c r="K6" s="322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26.5" customHeight="1" x14ac:dyDescent="0.35">
      <c r="A7" s="130"/>
      <c r="B7" s="165">
        <v>257</v>
      </c>
      <c r="C7" s="299" t="s">
        <v>7</v>
      </c>
      <c r="D7" s="365" t="s">
        <v>155</v>
      </c>
      <c r="E7" s="213">
        <v>200</v>
      </c>
      <c r="F7" s="177"/>
      <c r="G7" s="290">
        <v>7.62</v>
      </c>
      <c r="H7" s="13">
        <v>13</v>
      </c>
      <c r="I7" s="50">
        <v>5.65</v>
      </c>
      <c r="J7" s="178">
        <v>172.8</v>
      </c>
      <c r="K7" s="290">
        <v>7.0000000000000007E-2</v>
      </c>
      <c r="L7" s="97">
        <v>0.09</v>
      </c>
      <c r="M7" s="13">
        <v>4.78</v>
      </c>
      <c r="N7" s="13">
        <v>40</v>
      </c>
      <c r="O7" s="50">
        <v>0.08</v>
      </c>
      <c r="P7" s="97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0">
        <v>0.03</v>
      </c>
    </row>
    <row r="8" spans="1:23" s="38" customFormat="1" ht="32.25" customHeight="1" x14ac:dyDescent="0.35">
      <c r="A8" s="131"/>
      <c r="B8" s="164">
        <v>177</v>
      </c>
      <c r="C8" s="179" t="s">
        <v>8</v>
      </c>
      <c r="D8" s="200" t="s">
        <v>145</v>
      </c>
      <c r="E8" s="163">
        <v>90</v>
      </c>
      <c r="F8" s="176"/>
      <c r="G8" s="289">
        <v>15.76</v>
      </c>
      <c r="H8" s="17">
        <v>13.35</v>
      </c>
      <c r="I8" s="46">
        <v>1.61</v>
      </c>
      <c r="J8" s="232">
        <v>190.46</v>
      </c>
      <c r="K8" s="289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89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6">
        <v>0.1</v>
      </c>
    </row>
    <row r="9" spans="1:23" s="38" customFormat="1" ht="27" customHeight="1" x14ac:dyDescent="0.35">
      <c r="A9" s="131"/>
      <c r="B9" s="163">
        <v>55</v>
      </c>
      <c r="C9" s="179" t="s">
        <v>63</v>
      </c>
      <c r="D9" s="200" t="s">
        <v>105</v>
      </c>
      <c r="E9" s="163">
        <v>150</v>
      </c>
      <c r="F9" s="176"/>
      <c r="G9" s="290">
        <v>3.6</v>
      </c>
      <c r="H9" s="13">
        <v>4.95</v>
      </c>
      <c r="I9" s="50">
        <v>24.6</v>
      </c>
      <c r="J9" s="178">
        <v>156.6</v>
      </c>
      <c r="K9" s="97">
        <v>0.03</v>
      </c>
      <c r="L9" s="97">
        <v>0.03</v>
      </c>
      <c r="M9" s="13">
        <v>0</v>
      </c>
      <c r="N9" s="13">
        <v>0</v>
      </c>
      <c r="O9" s="25">
        <v>0</v>
      </c>
      <c r="P9" s="290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0">
        <v>0.03</v>
      </c>
    </row>
    <row r="10" spans="1:23" s="18" customFormat="1" ht="38.25" customHeight="1" x14ac:dyDescent="0.35">
      <c r="A10" s="132"/>
      <c r="B10" s="166">
        <v>104</v>
      </c>
      <c r="C10" s="180" t="s">
        <v>15</v>
      </c>
      <c r="D10" s="200" t="s">
        <v>151</v>
      </c>
      <c r="E10" s="163">
        <v>200</v>
      </c>
      <c r="F10" s="198"/>
      <c r="G10" s="289">
        <v>0</v>
      </c>
      <c r="H10" s="17">
        <v>0</v>
      </c>
      <c r="I10" s="46">
        <v>19.8</v>
      </c>
      <c r="J10" s="232">
        <v>81.599999999999994</v>
      </c>
      <c r="K10" s="289">
        <v>0.16</v>
      </c>
      <c r="L10" s="19">
        <v>0.1</v>
      </c>
      <c r="M10" s="17">
        <v>9.18</v>
      </c>
      <c r="N10" s="17">
        <v>80</v>
      </c>
      <c r="O10" s="20">
        <v>0.96</v>
      </c>
      <c r="P10" s="289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166">
        <v>119</v>
      </c>
      <c r="C11" s="179" t="s">
        <v>11</v>
      </c>
      <c r="D11" s="246" t="s">
        <v>53</v>
      </c>
      <c r="E11" s="163">
        <v>30</v>
      </c>
      <c r="F11" s="176"/>
      <c r="G11" s="289">
        <v>2.13</v>
      </c>
      <c r="H11" s="17">
        <v>0.21</v>
      </c>
      <c r="I11" s="46">
        <v>13.26</v>
      </c>
      <c r="J11" s="232">
        <v>72</v>
      </c>
      <c r="K11" s="289">
        <v>0.03</v>
      </c>
      <c r="L11" s="19">
        <v>0.01</v>
      </c>
      <c r="M11" s="17">
        <v>0</v>
      </c>
      <c r="N11" s="17">
        <v>0</v>
      </c>
      <c r="O11" s="46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6">
        <v>0</v>
      </c>
    </row>
    <row r="12" spans="1:23" s="18" customFormat="1" ht="23.25" customHeight="1" x14ac:dyDescent="0.35">
      <c r="A12" s="132"/>
      <c r="B12" s="163">
        <v>120</v>
      </c>
      <c r="C12" s="179" t="s">
        <v>12</v>
      </c>
      <c r="D12" s="207" t="s">
        <v>44</v>
      </c>
      <c r="E12" s="163">
        <v>25</v>
      </c>
      <c r="F12" s="176"/>
      <c r="G12" s="289">
        <v>1.42</v>
      </c>
      <c r="H12" s="17">
        <v>0.27</v>
      </c>
      <c r="I12" s="46">
        <v>9.3000000000000007</v>
      </c>
      <c r="J12" s="232">
        <v>45.32</v>
      </c>
      <c r="K12" s="332">
        <v>0.02</v>
      </c>
      <c r="L12" s="21">
        <v>0.03</v>
      </c>
      <c r="M12" s="22">
        <v>0.1</v>
      </c>
      <c r="N12" s="22">
        <v>0</v>
      </c>
      <c r="O12" s="23">
        <v>0</v>
      </c>
      <c r="P12" s="332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31"/>
      <c r="B13" s="169"/>
      <c r="C13" s="510"/>
      <c r="D13" s="208" t="s">
        <v>18</v>
      </c>
      <c r="E13" s="226">
        <f>SUM(E6:E12)</f>
        <v>845</v>
      </c>
      <c r="F13" s="310"/>
      <c r="G13" s="235">
        <f t="shared" ref="G13:W13" si="0">SUM(G6:G12)</f>
        <v>31.130000000000003</v>
      </c>
      <c r="H13" s="36">
        <f t="shared" si="0"/>
        <v>32.229999999999997</v>
      </c>
      <c r="I13" s="76">
        <f t="shared" si="0"/>
        <v>86.52000000000001</v>
      </c>
      <c r="J13" s="523">
        <f t="shared" si="0"/>
        <v>773.68000000000006</v>
      </c>
      <c r="K13" s="37">
        <f t="shared" si="0"/>
        <v>0.4</v>
      </c>
      <c r="L13" s="36">
        <f t="shared" si="0"/>
        <v>0.42000000000000004</v>
      </c>
      <c r="M13" s="36">
        <f t="shared" si="0"/>
        <v>23.26</v>
      </c>
      <c r="N13" s="36">
        <f t="shared" si="0"/>
        <v>237</v>
      </c>
      <c r="O13" s="323">
        <f t="shared" si="0"/>
        <v>1.0489999999999999</v>
      </c>
      <c r="P13" s="235">
        <f t="shared" si="0"/>
        <v>127.44</v>
      </c>
      <c r="Q13" s="36">
        <f t="shared" si="0"/>
        <v>510.03</v>
      </c>
      <c r="R13" s="36">
        <f t="shared" si="0"/>
        <v>107.18</v>
      </c>
      <c r="S13" s="36">
        <f t="shared" si="0"/>
        <v>8.32</v>
      </c>
      <c r="T13" s="36">
        <f t="shared" si="0"/>
        <v>937.54</v>
      </c>
      <c r="U13" s="36">
        <f t="shared" si="0"/>
        <v>1.3800000000000002E-2</v>
      </c>
      <c r="V13" s="36">
        <f t="shared" si="0"/>
        <v>2.92E-2</v>
      </c>
      <c r="W13" s="76">
        <f t="shared" si="0"/>
        <v>0.2</v>
      </c>
    </row>
    <row r="14" spans="1:23" s="38" customFormat="1" ht="26.5" customHeight="1" thickBot="1" x14ac:dyDescent="0.4">
      <c r="A14" s="175"/>
      <c r="B14" s="170"/>
      <c r="C14" s="627"/>
      <c r="D14" s="209" t="s">
        <v>19</v>
      </c>
      <c r="E14" s="167"/>
      <c r="F14" s="324"/>
      <c r="G14" s="238"/>
      <c r="H14" s="60"/>
      <c r="I14" s="140"/>
      <c r="J14" s="629">
        <f>J13/23.5</f>
        <v>32.922553191489364</v>
      </c>
      <c r="K14" s="185"/>
      <c r="L14" s="185"/>
      <c r="M14" s="60"/>
      <c r="N14" s="60"/>
      <c r="O14" s="155"/>
      <c r="P14" s="238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3"/>
      <c r="C15" s="282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tabSelected="1" zoomScale="42" zoomScaleNormal="42" workbookViewId="0">
      <selection activeCell="E26" sqref="E2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7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8" customFormat="1" ht="21.75" customHeight="1" thickBot="1" x14ac:dyDescent="0.4">
      <c r="A4" s="104"/>
      <c r="B4" s="104"/>
      <c r="C4" s="497" t="s">
        <v>37</v>
      </c>
      <c r="D4" s="104"/>
      <c r="E4" s="199"/>
      <c r="F4" s="498"/>
      <c r="G4" s="497"/>
      <c r="H4" s="348" t="s">
        <v>20</v>
      </c>
      <c r="I4" s="392"/>
      <c r="J4" s="303"/>
      <c r="K4" s="219" t="s">
        <v>21</v>
      </c>
      <c r="L4" s="822" t="s">
        <v>22</v>
      </c>
      <c r="M4" s="823"/>
      <c r="N4" s="824"/>
      <c r="O4" s="824"/>
      <c r="P4" s="825"/>
      <c r="Q4" s="829" t="s">
        <v>23</v>
      </c>
      <c r="R4" s="830"/>
      <c r="S4" s="830"/>
      <c r="T4" s="830"/>
      <c r="U4" s="830"/>
      <c r="V4" s="830"/>
      <c r="W4" s="830"/>
      <c r="X4" s="831"/>
    </row>
    <row r="5" spans="1:27" s="18" customFormat="1" ht="47" thickBot="1" x14ac:dyDescent="0.4">
      <c r="A5" s="105" t="s">
        <v>0</v>
      </c>
      <c r="B5" s="105"/>
      <c r="C5" s="122" t="s">
        <v>38</v>
      </c>
      <c r="D5" s="517" t="s">
        <v>39</v>
      </c>
      <c r="E5" s="666" t="s">
        <v>36</v>
      </c>
      <c r="F5" s="129" t="s">
        <v>24</v>
      </c>
      <c r="G5" s="122" t="s">
        <v>35</v>
      </c>
      <c r="H5" s="717" t="s">
        <v>25</v>
      </c>
      <c r="I5" s="675" t="s">
        <v>26</v>
      </c>
      <c r="J5" s="679" t="s">
        <v>27</v>
      </c>
      <c r="K5" s="220" t="s">
        <v>28</v>
      </c>
      <c r="L5" s="678" t="s">
        <v>29</v>
      </c>
      <c r="M5" s="678" t="s">
        <v>126</v>
      </c>
      <c r="N5" s="678" t="s">
        <v>30</v>
      </c>
      <c r="O5" s="698" t="s">
        <v>127</v>
      </c>
      <c r="P5" s="678" t="s">
        <v>128</v>
      </c>
      <c r="Q5" s="678" t="s">
        <v>31</v>
      </c>
      <c r="R5" s="678" t="s">
        <v>32</v>
      </c>
      <c r="S5" s="678" t="s">
        <v>33</v>
      </c>
      <c r="T5" s="678" t="s">
        <v>34</v>
      </c>
      <c r="U5" s="678" t="s">
        <v>129</v>
      </c>
      <c r="V5" s="678" t="s">
        <v>130</v>
      </c>
      <c r="W5" s="678" t="s">
        <v>131</v>
      </c>
      <c r="X5" s="714" t="s">
        <v>132</v>
      </c>
    </row>
    <row r="6" spans="1:27" s="18" customFormat="1" ht="26.5" customHeight="1" x14ac:dyDescent="0.35">
      <c r="A6" s="108" t="s">
        <v>5</v>
      </c>
      <c r="B6" s="106"/>
      <c r="C6" s="516">
        <v>135</v>
      </c>
      <c r="D6" s="789" t="s">
        <v>17</v>
      </c>
      <c r="E6" s="258" t="s">
        <v>153</v>
      </c>
      <c r="F6" s="516">
        <v>60</v>
      </c>
      <c r="G6" s="320"/>
      <c r="H6" s="445">
        <v>1.2</v>
      </c>
      <c r="I6" s="58">
        <v>5.4</v>
      </c>
      <c r="J6" s="59">
        <v>5.16</v>
      </c>
      <c r="K6" s="331">
        <v>73.2</v>
      </c>
      <c r="L6" s="445">
        <v>0.01</v>
      </c>
      <c r="M6" s="58">
        <v>0.03</v>
      </c>
      <c r="N6" s="58">
        <v>4.2</v>
      </c>
      <c r="O6" s="58">
        <v>90</v>
      </c>
      <c r="P6" s="509">
        <v>0</v>
      </c>
      <c r="Q6" s="445">
        <v>24.6</v>
      </c>
      <c r="R6" s="58">
        <v>40.200000000000003</v>
      </c>
      <c r="S6" s="58">
        <v>21</v>
      </c>
      <c r="T6" s="58">
        <v>4.2</v>
      </c>
      <c r="U6" s="58">
        <v>189</v>
      </c>
      <c r="V6" s="58">
        <v>0</v>
      </c>
      <c r="W6" s="58">
        <v>0</v>
      </c>
      <c r="X6" s="59">
        <v>0</v>
      </c>
    </row>
    <row r="7" spans="1:27" s="18" customFormat="1" ht="26.5" customHeight="1" x14ac:dyDescent="0.35">
      <c r="A7" s="107"/>
      <c r="B7" s="107"/>
      <c r="C7" s="124">
        <v>36</v>
      </c>
      <c r="D7" s="634" t="s">
        <v>7</v>
      </c>
      <c r="E7" s="472" t="s">
        <v>45</v>
      </c>
      <c r="F7" s="715">
        <v>200</v>
      </c>
      <c r="G7" s="241"/>
      <c r="H7" s="295">
        <v>5</v>
      </c>
      <c r="I7" s="102">
        <v>8.6</v>
      </c>
      <c r="J7" s="244">
        <v>12.6</v>
      </c>
      <c r="K7" s="492">
        <v>147.80000000000001</v>
      </c>
      <c r="L7" s="295">
        <v>0.1</v>
      </c>
      <c r="M7" s="102">
        <v>0.08</v>
      </c>
      <c r="N7" s="102">
        <v>10.08</v>
      </c>
      <c r="O7" s="102">
        <v>96</v>
      </c>
      <c r="P7" s="103">
        <v>5.1999999999999998E-2</v>
      </c>
      <c r="Q7" s="295">
        <v>41.98</v>
      </c>
      <c r="R7" s="102">
        <v>122.08</v>
      </c>
      <c r="S7" s="102">
        <v>36.96</v>
      </c>
      <c r="T7" s="102">
        <v>11.18</v>
      </c>
      <c r="U7" s="102">
        <v>321.39999999999998</v>
      </c>
      <c r="V7" s="102">
        <v>4.0000000000000001E-3</v>
      </c>
      <c r="W7" s="102">
        <v>0</v>
      </c>
      <c r="X7" s="244">
        <v>0.2</v>
      </c>
    </row>
    <row r="8" spans="1:27" s="18" customFormat="1" ht="26.5" customHeight="1" x14ac:dyDescent="0.35">
      <c r="A8" s="113"/>
      <c r="B8" s="798" t="s">
        <v>136</v>
      </c>
      <c r="C8" s="212">
        <v>82</v>
      </c>
      <c r="D8" s="436" t="s">
        <v>8</v>
      </c>
      <c r="E8" s="716" t="s">
        <v>166</v>
      </c>
      <c r="F8" s="665">
        <v>95</v>
      </c>
      <c r="G8" s="217"/>
      <c r="H8" s="291">
        <v>23.47</v>
      </c>
      <c r="I8" s="74">
        <v>16.34</v>
      </c>
      <c r="J8" s="133">
        <v>0.56999999999999995</v>
      </c>
      <c r="K8" s="526">
        <v>243.58</v>
      </c>
      <c r="L8" s="291">
        <v>0.05</v>
      </c>
      <c r="M8" s="74">
        <v>0.14000000000000001</v>
      </c>
      <c r="N8" s="74">
        <v>0.95</v>
      </c>
      <c r="O8" s="74">
        <v>28.8</v>
      </c>
      <c r="P8" s="659">
        <v>0</v>
      </c>
      <c r="Q8" s="291">
        <v>30.95</v>
      </c>
      <c r="R8" s="74">
        <v>180.15</v>
      </c>
      <c r="S8" s="74">
        <v>23.6</v>
      </c>
      <c r="T8" s="74">
        <v>1.56</v>
      </c>
      <c r="U8" s="74">
        <v>240.57</v>
      </c>
      <c r="V8" s="74">
        <v>4.0000000000000001E-3</v>
      </c>
      <c r="W8" s="74">
        <v>0</v>
      </c>
      <c r="X8" s="133">
        <v>0.14000000000000001</v>
      </c>
      <c r="Z8" s="673"/>
      <c r="AA8" s="98"/>
    </row>
    <row r="9" spans="1:27" s="18" customFormat="1" ht="33" customHeight="1" x14ac:dyDescent="0.35">
      <c r="A9" s="113"/>
      <c r="B9" s="799"/>
      <c r="C9" s="715">
        <v>50</v>
      </c>
      <c r="D9" s="240" t="s">
        <v>63</v>
      </c>
      <c r="E9" s="181" t="s">
        <v>98</v>
      </c>
      <c r="F9" s="715">
        <v>150</v>
      </c>
      <c r="G9" s="194"/>
      <c r="H9" s="806">
        <v>3.3</v>
      </c>
      <c r="I9" s="264">
        <v>7.8</v>
      </c>
      <c r="J9" s="807">
        <v>22.35</v>
      </c>
      <c r="K9" s="803">
        <v>173.1</v>
      </c>
      <c r="L9" s="289">
        <v>0.14000000000000001</v>
      </c>
      <c r="M9" s="17">
        <v>0.12</v>
      </c>
      <c r="N9" s="17">
        <v>18.149999999999999</v>
      </c>
      <c r="O9" s="17">
        <v>21.6</v>
      </c>
      <c r="P9" s="20">
        <v>0.1</v>
      </c>
      <c r="Q9" s="289">
        <v>36.36</v>
      </c>
      <c r="R9" s="17">
        <v>85.5</v>
      </c>
      <c r="S9" s="17">
        <v>27.8</v>
      </c>
      <c r="T9" s="17">
        <v>1.1399999999999999</v>
      </c>
      <c r="U9" s="17">
        <v>701.4</v>
      </c>
      <c r="V9" s="17">
        <v>8.0000000000000002E-3</v>
      </c>
      <c r="W9" s="17">
        <v>2E-3</v>
      </c>
      <c r="X9" s="46">
        <v>4.2000000000000003E-2</v>
      </c>
      <c r="Z9" s="673"/>
      <c r="AA9" s="98"/>
    </row>
    <row r="10" spans="1:27" s="18" customFormat="1" ht="51" customHeight="1" x14ac:dyDescent="0.35">
      <c r="A10" s="113"/>
      <c r="B10" s="799"/>
      <c r="C10" s="719">
        <v>216</v>
      </c>
      <c r="D10" s="203" t="s">
        <v>15</v>
      </c>
      <c r="E10" s="254" t="s">
        <v>137</v>
      </c>
      <c r="F10" s="793">
        <v>200</v>
      </c>
      <c r="G10" s="302"/>
      <c r="H10" s="289">
        <v>0.26</v>
      </c>
      <c r="I10" s="17">
        <v>0</v>
      </c>
      <c r="J10" s="46">
        <v>15.46</v>
      </c>
      <c r="K10" s="304">
        <v>62</v>
      </c>
      <c r="L10" s="332">
        <v>0</v>
      </c>
      <c r="M10" s="22">
        <v>0</v>
      </c>
      <c r="N10" s="22">
        <v>4.4000000000000004</v>
      </c>
      <c r="O10" s="22">
        <v>0</v>
      </c>
      <c r="P10" s="23">
        <v>0</v>
      </c>
      <c r="Q10" s="332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  <c r="Z10" s="673"/>
      <c r="AA10" s="98"/>
    </row>
    <row r="11" spans="1:27" s="18" customFormat="1" ht="26.5" customHeight="1" x14ac:dyDescent="0.35">
      <c r="A11" s="113"/>
      <c r="B11" s="799"/>
      <c r="C11" s="492">
        <v>119</v>
      </c>
      <c r="D11" s="634" t="s">
        <v>11</v>
      </c>
      <c r="E11" s="181" t="s">
        <v>53</v>
      </c>
      <c r="F11" s="715">
        <v>30</v>
      </c>
      <c r="G11" s="194"/>
      <c r="H11" s="332">
        <v>2.13</v>
      </c>
      <c r="I11" s="22">
        <v>0.21</v>
      </c>
      <c r="J11" s="54">
        <v>13.26</v>
      </c>
      <c r="K11" s="551">
        <v>72</v>
      </c>
      <c r="L11" s="332">
        <v>0.03</v>
      </c>
      <c r="M11" s="22">
        <v>0.01</v>
      </c>
      <c r="N11" s="22">
        <v>0</v>
      </c>
      <c r="O11" s="22">
        <v>0</v>
      </c>
      <c r="P11" s="23">
        <v>0</v>
      </c>
      <c r="Q11" s="332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  <c r="Z11" s="98"/>
      <c r="AA11" s="98"/>
    </row>
    <row r="12" spans="1:27" s="18" customFormat="1" ht="26.5" customHeight="1" x14ac:dyDescent="0.35">
      <c r="A12" s="113"/>
      <c r="B12" s="799"/>
      <c r="C12" s="124">
        <v>120</v>
      </c>
      <c r="D12" s="634" t="s">
        <v>12</v>
      </c>
      <c r="E12" s="181" t="s">
        <v>44</v>
      </c>
      <c r="F12" s="715">
        <v>20</v>
      </c>
      <c r="G12" s="194"/>
      <c r="H12" s="332">
        <v>1.1399999999999999</v>
      </c>
      <c r="I12" s="22">
        <v>0.22</v>
      </c>
      <c r="J12" s="54">
        <v>7.44</v>
      </c>
      <c r="K12" s="551">
        <v>36.26</v>
      </c>
      <c r="L12" s="332">
        <v>0.02</v>
      </c>
      <c r="M12" s="22">
        <v>2.4E-2</v>
      </c>
      <c r="N12" s="22">
        <v>0.08</v>
      </c>
      <c r="O12" s="22">
        <v>0</v>
      </c>
      <c r="P12" s="23">
        <v>0</v>
      </c>
      <c r="Q12" s="33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7" s="18" customFormat="1" ht="26.5" customHeight="1" x14ac:dyDescent="0.35">
      <c r="A13" s="113"/>
      <c r="B13" s="797" t="s">
        <v>74</v>
      </c>
      <c r="C13" s="532"/>
      <c r="D13" s="790"/>
      <c r="E13" s="375" t="s">
        <v>18</v>
      </c>
      <c r="F13" s="794" t="e">
        <f>F6+F7+#REF!+F9+F10+F11+F12</f>
        <v>#REF!</v>
      </c>
      <c r="G13" s="801" t="e">
        <f>G6+G7+#REF!+G9+G10+G11+G12</f>
        <v>#REF!</v>
      </c>
      <c r="H13" s="808" t="e">
        <f>H6+H7+#REF!+H9+H10+H11+H12</f>
        <v>#REF!</v>
      </c>
      <c r="I13" s="804" t="e">
        <f>I6+I7+#REF!+I9+I10+I11+I12</f>
        <v>#REF!</v>
      </c>
      <c r="J13" s="809" t="e">
        <f>J6+J7+#REF!+J9+J10+J11+J12</f>
        <v>#REF!</v>
      </c>
      <c r="K13" s="801" t="e">
        <f>K6+K7+#REF!+K9+K10+K11+K12</f>
        <v>#REF!</v>
      </c>
      <c r="L13" s="808" t="e">
        <f>L6+L7+#REF!+L9+L10+L11+L12</f>
        <v>#REF!</v>
      </c>
      <c r="M13" s="804" t="e">
        <f>M6+M7+#REF!+M9+M10+M11+M12</f>
        <v>#REF!</v>
      </c>
      <c r="N13" s="804" t="e">
        <f>N6+N7+#REF!+N9+N10+N11+N12</f>
        <v>#REF!</v>
      </c>
      <c r="O13" s="804" t="e">
        <f>O6+O7+#REF!+O9+O10+O11+O12</f>
        <v>#REF!</v>
      </c>
      <c r="P13" s="812" t="e">
        <f>P6+P7+#REF!+P9+P10+P11+P12</f>
        <v>#REF!</v>
      </c>
      <c r="Q13" s="808" t="e">
        <f>Q6+Q7+#REF!+Q9+Q10+Q11+Q12</f>
        <v>#REF!</v>
      </c>
      <c r="R13" s="804" t="e">
        <f>R6+R7+#REF!+R9+R10+R11+R12</f>
        <v>#REF!</v>
      </c>
      <c r="S13" s="804" t="e">
        <f>S6+S7+#REF!+S9+S10+S11+S12</f>
        <v>#REF!</v>
      </c>
      <c r="T13" s="804" t="e">
        <f>T6+T7+#REF!+T9+T10+T11+T12</f>
        <v>#REF!</v>
      </c>
      <c r="U13" s="804" t="e">
        <f>U6+U7+#REF!+U9+U10+U11+U12</f>
        <v>#REF!</v>
      </c>
      <c r="V13" s="804" t="e">
        <f>V6+V7+#REF!+V9+V10+V11+V12</f>
        <v>#REF!</v>
      </c>
      <c r="W13" s="804" t="e">
        <f>W6+W7+#REF!+W9+W10+W11+W12</f>
        <v>#REF!</v>
      </c>
      <c r="X13" s="809" t="e">
        <f>X6+X7+#REF!+X9+X10+X11+X12</f>
        <v>#REF!</v>
      </c>
    </row>
    <row r="14" spans="1:27" s="18" customFormat="1" ht="26.5" customHeight="1" x14ac:dyDescent="0.35">
      <c r="A14" s="113"/>
      <c r="B14" s="798" t="s">
        <v>136</v>
      </c>
      <c r="C14" s="533"/>
      <c r="D14" s="791"/>
      <c r="E14" s="376" t="s">
        <v>18</v>
      </c>
      <c r="F14" s="795">
        <f>F6+F7+F8+F9+F10+F11+F12</f>
        <v>755</v>
      </c>
      <c r="G14" s="802">
        <f>G6+G7+G8+G9+G10+G11+G12</f>
        <v>0</v>
      </c>
      <c r="H14" s="810">
        <f>H6+H7+H8+H9+H10+H11+H12</f>
        <v>36.5</v>
      </c>
      <c r="I14" s="805">
        <f>I6+I7+I8+I9+I10+I11+I12</f>
        <v>38.57</v>
      </c>
      <c r="J14" s="811">
        <f>J6+J7+J8+J9+J10+J11+J12</f>
        <v>76.84</v>
      </c>
      <c r="K14" s="802">
        <f>K6+K7+K8+K9+K10+K11+K12</f>
        <v>807.94</v>
      </c>
      <c r="L14" s="810">
        <f>L6+L7+L8+L9+L10+L11+L12</f>
        <v>0.35000000000000009</v>
      </c>
      <c r="M14" s="805">
        <f>M6+M7+M8+M9+M10+M11+M12</f>
        <v>0.40400000000000003</v>
      </c>
      <c r="N14" s="805">
        <f>N6+N7+N8+N9+N10+N11+N12</f>
        <v>37.859999999999992</v>
      </c>
      <c r="O14" s="805">
        <f>O6+O7+O8+O9+O10+O11+O12</f>
        <v>236.4</v>
      </c>
      <c r="P14" s="813">
        <f>P6+P7+P8+P9+P10+P11+P12</f>
        <v>0.152</v>
      </c>
      <c r="Q14" s="810">
        <f>Q6+Q7+Q8+Q9+Q10+Q11+Q12</f>
        <v>152.19</v>
      </c>
      <c r="R14" s="805">
        <f>R6+R7+R8+R9+R10+R11+R12</f>
        <v>517.33000000000004</v>
      </c>
      <c r="S14" s="805">
        <f>S6+S7+S8+S9+S10+S11+S12</f>
        <v>137.06</v>
      </c>
      <c r="T14" s="805">
        <f>T6+T7+T8+T9+T10+T11+T12</f>
        <v>19.419999999999998</v>
      </c>
      <c r="U14" s="805">
        <f>U6+U7+U8+U9+U10+U11+U12</f>
        <v>1554.1299999999999</v>
      </c>
      <c r="V14" s="805">
        <f>V6+V7+V8+V9+V10+V11+V12</f>
        <v>1.9000000000000003E-2</v>
      </c>
      <c r="W14" s="805">
        <f>W6+W7+W8+W9+W10+W11+W12</f>
        <v>6.0000000000000001E-3</v>
      </c>
      <c r="X14" s="811">
        <f>X6+X7+X8+X9+X10+X11+X12</f>
        <v>0.39400000000000002</v>
      </c>
    </row>
    <row r="15" spans="1:27" s="18" customFormat="1" ht="26.5" customHeight="1" x14ac:dyDescent="0.35">
      <c r="A15" s="113"/>
      <c r="B15" s="797" t="s">
        <v>74</v>
      </c>
      <c r="C15" s="534"/>
      <c r="D15" s="792"/>
      <c r="E15" s="377" t="s">
        <v>19</v>
      </c>
      <c r="F15" s="796"/>
      <c r="G15" s="668"/>
      <c r="H15" s="234"/>
      <c r="I15" s="24"/>
      <c r="J15" s="73"/>
      <c r="K15" s="672" t="e">
        <f>K13/23.5</f>
        <v>#REF!</v>
      </c>
      <c r="L15" s="234"/>
      <c r="M15" s="24"/>
      <c r="N15" s="24"/>
      <c r="O15" s="24"/>
      <c r="P15" s="134"/>
      <c r="Q15" s="234"/>
      <c r="R15" s="24"/>
      <c r="S15" s="24"/>
      <c r="T15" s="24"/>
      <c r="U15" s="24"/>
      <c r="V15" s="24"/>
      <c r="W15" s="24"/>
      <c r="X15" s="73"/>
    </row>
    <row r="16" spans="1:27" s="18" customFormat="1" ht="26.5" customHeight="1" thickBot="1" x14ac:dyDescent="0.4">
      <c r="A16" s="139"/>
      <c r="B16" s="800" t="s">
        <v>136</v>
      </c>
      <c r="C16" s="784"/>
      <c r="D16" s="750"/>
      <c r="E16" s="378" t="s">
        <v>19</v>
      </c>
      <c r="F16" s="669"/>
      <c r="G16" s="438"/>
      <c r="H16" s="577"/>
      <c r="I16" s="578"/>
      <c r="J16" s="579"/>
      <c r="K16" s="580">
        <f>K14/23.5</f>
        <v>34.380425531914895</v>
      </c>
      <c r="L16" s="785"/>
      <c r="M16" s="786"/>
      <c r="N16" s="786"/>
      <c r="O16" s="786"/>
      <c r="P16" s="787"/>
      <c r="Q16" s="785"/>
      <c r="R16" s="786"/>
      <c r="S16" s="786"/>
      <c r="T16" s="786"/>
      <c r="U16" s="786"/>
      <c r="V16" s="786"/>
      <c r="W16" s="786"/>
      <c r="X16" s="788"/>
    </row>
    <row r="17" spans="1:19" s="152" customFormat="1" ht="26.5" customHeight="1" x14ac:dyDescent="0.35">
      <c r="A17" s="463"/>
      <c r="B17" s="463"/>
      <c r="C17" s="464"/>
      <c r="D17" s="463"/>
      <c r="E17" s="465"/>
      <c r="F17" s="463"/>
      <c r="G17" s="463"/>
      <c r="H17" s="463"/>
      <c r="I17" s="463"/>
      <c r="J17" s="463"/>
      <c r="K17" s="466"/>
      <c r="L17" s="463"/>
      <c r="M17" s="463"/>
      <c r="N17" s="463"/>
      <c r="O17" s="463"/>
      <c r="P17" s="463"/>
      <c r="Q17" s="463"/>
      <c r="R17" s="463"/>
      <c r="S17" s="463"/>
    </row>
    <row r="18" spans="1:19" s="152" customFormat="1" ht="26.5" customHeight="1" x14ac:dyDescent="0.35">
      <c r="A18" s="583" t="s">
        <v>65</v>
      </c>
      <c r="B18" s="584"/>
      <c r="C18" s="585"/>
      <c r="D18" s="61"/>
      <c r="E18" s="465"/>
      <c r="F18" s="463"/>
      <c r="G18" s="463"/>
      <c r="H18" s="463"/>
      <c r="I18" s="463"/>
      <c r="J18" s="463"/>
      <c r="K18" s="466"/>
      <c r="L18" s="463"/>
      <c r="M18" s="463"/>
      <c r="N18" s="463"/>
      <c r="O18" s="463"/>
      <c r="P18" s="463"/>
      <c r="Q18" s="463"/>
      <c r="R18" s="463"/>
      <c r="S18" s="463"/>
    </row>
    <row r="19" spans="1:19" x14ac:dyDescent="0.35">
      <c r="A19" s="586" t="s">
        <v>66</v>
      </c>
      <c r="B19" s="587"/>
      <c r="C19" s="588"/>
      <c r="D19" s="6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11"/>
      <c r="C20" s="46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11"/>
      <c r="C21" s="46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11"/>
      <c r="C22" s="46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11"/>
      <c r="C23" s="46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35">
      <c r="A24" s="11"/>
      <c r="B24" s="11"/>
      <c r="C24" s="46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35">
      <c r="A25" s="11"/>
      <c r="B25" s="11"/>
      <c r="C25" s="46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11"/>
      <c r="C26" s="46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11"/>
      <c r="C27" s="46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11"/>
      <c r="C28" s="46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655" customFormat="1" ht="12.5" x14ac:dyDescent="0.25"/>
    <row r="30" spans="1:19" s="655" customFormat="1" ht="12.5" x14ac:dyDescent="0.25"/>
    <row r="31" spans="1:19" s="655" customFormat="1" ht="12.5" x14ac:dyDescent="0.25"/>
    <row r="32" spans="1:19" s="655" customFormat="1" ht="12.5" x14ac:dyDescent="0.25"/>
    <row r="33" s="655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78"/>
      <c r="C2" s="7"/>
      <c r="D2" s="6" t="s">
        <v>3</v>
      </c>
      <c r="E2" s="6"/>
      <c r="F2" s="8" t="s">
        <v>2</v>
      </c>
      <c r="G2" s="141">
        <v>20</v>
      </c>
      <c r="H2" s="6"/>
      <c r="K2" s="8"/>
      <c r="L2" s="7"/>
      <c r="M2" s="1"/>
      <c r="N2" s="2"/>
    </row>
    <row r="3" spans="1:24" ht="15" thickBot="1" x14ac:dyDescent="0.4">
      <c r="A3" s="1"/>
      <c r="B3" s="27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670"/>
      <c r="C4" s="121" t="s">
        <v>37</v>
      </c>
      <c r="D4" s="157"/>
      <c r="E4" s="199"/>
      <c r="F4" s="128"/>
      <c r="G4" s="128"/>
      <c r="H4" s="392" t="s">
        <v>20</v>
      </c>
      <c r="I4" s="392"/>
      <c r="J4" s="392"/>
      <c r="K4" s="348" t="s">
        <v>21</v>
      </c>
      <c r="L4" s="826" t="s">
        <v>22</v>
      </c>
      <c r="M4" s="827"/>
      <c r="N4" s="833"/>
      <c r="O4" s="833"/>
      <c r="P4" s="834"/>
      <c r="Q4" s="826" t="s">
        <v>23</v>
      </c>
      <c r="R4" s="827"/>
      <c r="S4" s="827"/>
      <c r="T4" s="827"/>
      <c r="U4" s="827"/>
      <c r="V4" s="827"/>
      <c r="W4" s="827"/>
      <c r="X4" s="828"/>
    </row>
    <row r="5" spans="1:24" s="18" customFormat="1" ht="28.5" customHeight="1" thickBot="1" x14ac:dyDescent="0.4">
      <c r="A5" s="172" t="s">
        <v>0</v>
      </c>
      <c r="B5" s="671"/>
      <c r="C5" s="122" t="s">
        <v>38</v>
      </c>
      <c r="D5" s="158" t="s">
        <v>39</v>
      </c>
      <c r="E5" s="666" t="s">
        <v>36</v>
      </c>
      <c r="F5" s="129" t="s">
        <v>24</v>
      </c>
      <c r="G5" s="129" t="s">
        <v>35</v>
      </c>
      <c r="H5" s="467" t="s">
        <v>25</v>
      </c>
      <c r="I5" s="460" t="s">
        <v>26</v>
      </c>
      <c r="J5" s="763" t="s">
        <v>27</v>
      </c>
      <c r="K5" s="764" t="s">
        <v>28</v>
      </c>
      <c r="L5" s="467" t="s">
        <v>29</v>
      </c>
      <c r="M5" s="467" t="s">
        <v>126</v>
      </c>
      <c r="N5" s="460" t="s">
        <v>30</v>
      </c>
      <c r="O5" s="709" t="s">
        <v>127</v>
      </c>
      <c r="P5" s="710" t="s">
        <v>128</v>
      </c>
      <c r="Q5" s="760" t="s">
        <v>31</v>
      </c>
      <c r="R5" s="460" t="s">
        <v>32</v>
      </c>
      <c r="S5" s="460" t="s">
        <v>33</v>
      </c>
      <c r="T5" s="710" t="s">
        <v>34</v>
      </c>
      <c r="U5" s="467" t="s">
        <v>129</v>
      </c>
      <c r="V5" s="467" t="s">
        <v>130</v>
      </c>
      <c r="W5" s="467" t="s">
        <v>131</v>
      </c>
      <c r="X5" s="654" t="s">
        <v>132</v>
      </c>
    </row>
    <row r="6" spans="1:24" s="18" customFormat="1" ht="36.75" customHeight="1" x14ac:dyDescent="0.35">
      <c r="A6" s="174" t="s">
        <v>5</v>
      </c>
      <c r="B6" s="257"/>
      <c r="C6" s="344">
        <v>224</v>
      </c>
      <c r="D6" s="343" t="s">
        <v>17</v>
      </c>
      <c r="E6" s="667" t="s">
        <v>158</v>
      </c>
      <c r="F6" s="360">
        <v>60</v>
      </c>
      <c r="G6" s="342"/>
      <c r="H6" s="677">
        <v>4.5199999999999996</v>
      </c>
      <c r="I6" s="631">
        <v>5.05</v>
      </c>
      <c r="J6" s="632">
        <v>15.54</v>
      </c>
      <c r="K6" s="346">
        <v>138.9</v>
      </c>
      <c r="L6" s="677">
        <v>0</v>
      </c>
      <c r="M6" s="631">
        <v>0</v>
      </c>
      <c r="N6" s="631">
        <v>0.2</v>
      </c>
      <c r="O6" s="631">
        <v>0</v>
      </c>
      <c r="P6" s="680">
        <v>0</v>
      </c>
      <c r="Q6" s="630">
        <v>2.76</v>
      </c>
      <c r="R6" s="631">
        <v>2.34</v>
      </c>
      <c r="S6" s="631">
        <v>1.26</v>
      </c>
      <c r="T6" s="631">
        <v>0.06</v>
      </c>
      <c r="U6" s="631">
        <v>11.82</v>
      </c>
      <c r="V6" s="631">
        <v>0</v>
      </c>
      <c r="W6" s="631">
        <v>0</v>
      </c>
      <c r="X6" s="632">
        <v>0</v>
      </c>
    </row>
    <row r="7" spans="1:24" s="18" customFormat="1" ht="26.5" customHeight="1" x14ac:dyDescent="0.35">
      <c r="A7" s="130"/>
      <c r="B7" s="165"/>
      <c r="C7" s="123">
        <v>40</v>
      </c>
      <c r="D7" s="160" t="s">
        <v>7</v>
      </c>
      <c r="E7" s="205" t="s">
        <v>107</v>
      </c>
      <c r="F7" s="213">
        <v>200</v>
      </c>
      <c r="G7" s="165"/>
      <c r="H7" s="97">
        <v>5</v>
      </c>
      <c r="I7" s="13">
        <v>7.6</v>
      </c>
      <c r="J7" s="25">
        <v>12.8</v>
      </c>
      <c r="K7" s="351">
        <v>139.80000000000001</v>
      </c>
      <c r="L7" s="290">
        <v>0.04</v>
      </c>
      <c r="M7" s="97">
        <v>0.1</v>
      </c>
      <c r="N7" s="13">
        <v>3.32</v>
      </c>
      <c r="O7" s="13">
        <v>152.19999999999999</v>
      </c>
      <c r="P7" s="50">
        <v>0</v>
      </c>
      <c r="Q7" s="290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31"/>
      <c r="B8" s="143"/>
      <c r="C8" s="124">
        <v>178</v>
      </c>
      <c r="D8" s="159" t="s">
        <v>8</v>
      </c>
      <c r="E8" s="206" t="s">
        <v>159</v>
      </c>
      <c r="F8" s="215">
        <v>240</v>
      </c>
      <c r="G8" s="164"/>
      <c r="H8" s="97">
        <v>25.92</v>
      </c>
      <c r="I8" s="13">
        <v>14.64</v>
      </c>
      <c r="J8" s="25">
        <v>12.48</v>
      </c>
      <c r="K8" s="351">
        <v>284.39999999999998</v>
      </c>
      <c r="L8" s="290">
        <v>0.7</v>
      </c>
      <c r="M8" s="97">
        <v>0.22</v>
      </c>
      <c r="N8" s="13">
        <v>21.6</v>
      </c>
      <c r="O8" s="13">
        <v>72</v>
      </c>
      <c r="P8" s="50">
        <v>0</v>
      </c>
      <c r="Q8" s="290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32"/>
      <c r="B9" s="165"/>
      <c r="C9" s="247">
        <v>216</v>
      </c>
      <c r="D9" s="203" t="s">
        <v>15</v>
      </c>
      <c r="E9" s="254" t="s">
        <v>137</v>
      </c>
      <c r="F9" s="163">
        <v>200</v>
      </c>
      <c r="G9" s="302"/>
      <c r="H9" s="289">
        <v>0.26</v>
      </c>
      <c r="I9" s="17">
        <v>0</v>
      </c>
      <c r="J9" s="46">
        <v>15.46</v>
      </c>
      <c r="K9" s="221">
        <v>62</v>
      </c>
      <c r="L9" s="332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32"/>
      <c r="B10" s="166"/>
      <c r="C10" s="125"/>
      <c r="D10" s="179" t="s">
        <v>11</v>
      </c>
      <c r="E10" s="207" t="s">
        <v>53</v>
      </c>
      <c r="F10" s="163">
        <v>45</v>
      </c>
      <c r="G10" s="270"/>
      <c r="H10" s="19">
        <v>3.19</v>
      </c>
      <c r="I10" s="17">
        <v>0.31</v>
      </c>
      <c r="J10" s="20">
        <v>19.89</v>
      </c>
      <c r="K10" s="221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8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2"/>
      <c r="B11" s="166"/>
      <c r="C11" s="156"/>
      <c r="D11" s="179" t="s">
        <v>12</v>
      </c>
      <c r="E11" s="207" t="s">
        <v>44</v>
      </c>
      <c r="F11" s="163">
        <v>25</v>
      </c>
      <c r="G11" s="270"/>
      <c r="H11" s="19">
        <v>1.42</v>
      </c>
      <c r="I11" s="17">
        <v>0.27</v>
      </c>
      <c r="J11" s="20">
        <v>9.3000000000000007</v>
      </c>
      <c r="K11" s="221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89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31"/>
      <c r="B12" s="143"/>
      <c r="C12" s="309"/>
      <c r="D12" s="161"/>
      <c r="E12" s="208" t="s">
        <v>18</v>
      </c>
      <c r="F12" s="226">
        <f>SUM(F6:F11)</f>
        <v>770</v>
      </c>
      <c r="G12" s="169"/>
      <c r="H12" s="118">
        <f t="shared" ref="H12:J12" si="0">SUM(H6:H11)</f>
        <v>40.309999999999995</v>
      </c>
      <c r="I12" s="117">
        <f t="shared" si="0"/>
        <v>27.869999999999997</v>
      </c>
      <c r="J12" s="218">
        <f t="shared" si="0"/>
        <v>85.47</v>
      </c>
      <c r="K12" s="352">
        <f>SUM(K6:K11)</f>
        <v>778.42000000000007</v>
      </c>
      <c r="L12" s="237">
        <f t="shared" ref="L12:X12" si="1">SUM(L6:L11)</f>
        <v>0.81</v>
      </c>
      <c r="M12" s="117">
        <f t="shared" si="1"/>
        <v>0.37</v>
      </c>
      <c r="N12" s="117">
        <f t="shared" si="1"/>
        <v>29.620000000000005</v>
      </c>
      <c r="O12" s="117">
        <f t="shared" si="1"/>
        <v>224.2</v>
      </c>
      <c r="P12" s="119">
        <f>SUM(P6:P11)</f>
        <v>0</v>
      </c>
      <c r="Q12" s="237">
        <f t="shared" si="1"/>
        <v>184.43</v>
      </c>
      <c r="R12" s="117">
        <f t="shared" si="1"/>
        <v>426.65</v>
      </c>
      <c r="S12" s="117">
        <f t="shared" si="1"/>
        <v>119.56</v>
      </c>
      <c r="T12" s="117">
        <f t="shared" si="1"/>
        <v>6.11</v>
      </c>
      <c r="U12" s="117">
        <f t="shared" si="1"/>
        <v>1465.8599999999997</v>
      </c>
      <c r="V12" s="117">
        <f>SUM(V6:V11)</f>
        <v>3.3500000000000002E-2</v>
      </c>
      <c r="W12" s="117">
        <f t="shared" si="1"/>
        <v>1.2500000000000001E-2</v>
      </c>
      <c r="X12" s="119">
        <f t="shared" si="1"/>
        <v>0.158</v>
      </c>
    </row>
    <row r="13" spans="1:24" s="38" customFormat="1" ht="26.5" customHeight="1" thickBot="1" x14ac:dyDescent="0.4">
      <c r="A13" s="175"/>
      <c r="B13" s="144"/>
      <c r="C13" s="311"/>
      <c r="D13" s="162"/>
      <c r="E13" s="209" t="s">
        <v>19</v>
      </c>
      <c r="F13" s="167"/>
      <c r="G13" s="167"/>
      <c r="H13" s="185"/>
      <c r="I13" s="60"/>
      <c r="J13" s="155"/>
      <c r="K13" s="353">
        <f>K12/23.5</f>
        <v>33.124255319148936</v>
      </c>
      <c r="L13" s="238"/>
      <c r="M13" s="185"/>
      <c r="N13" s="60"/>
      <c r="O13" s="60"/>
      <c r="P13" s="140"/>
      <c r="Q13" s="238"/>
      <c r="R13" s="60"/>
      <c r="S13" s="60"/>
      <c r="T13" s="60"/>
      <c r="U13" s="60"/>
      <c r="V13" s="60"/>
      <c r="W13" s="60"/>
      <c r="X13" s="140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9" t="s">
        <v>65</v>
      </c>
      <c r="B15" s="137"/>
      <c r="C15" s="70"/>
      <c r="D15" s="61"/>
      <c r="E15" s="27"/>
      <c r="F15" s="28"/>
      <c r="G15" s="11"/>
      <c r="H15" s="11"/>
      <c r="I15" s="11"/>
      <c r="J15" s="11"/>
    </row>
    <row r="16" spans="1:24" ht="18" x14ac:dyDescent="0.35">
      <c r="A16" s="66" t="s">
        <v>66</v>
      </c>
      <c r="B16" s="138"/>
      <c r="C16" s="67"/>
      <c r="D16" s="68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128" t="s">
        <v>37</v>
      </c>
      <c r="C4" s="157"/>
      <c r="D4" s="189"/>
      <c r="E4" s="121"/>
      <c r="F4" s="498"/>
      <c r="G4" s="348" t="s">
        <v>20</v>
      </c>
      <c r="H4" s="392"/>
      <c r="I4" s="303"/>
      <c r="J4" s="392" t="s">
        <v>21</v>
      </c>
      <c r="K4" s="826" t="s">
        <v>22</v>
      </c>
      <c r="L4" s="827"/>
      <c r="M4" s="833"/>
      <c r="N4" s="833"/>
      <c r="O4" s="834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s="18" customFormat="1" ht="47" thickBot="1" x14ac:dyDescent="0.4">
      <c r="A5" s="172" t="s">
        <v>0</v>
      </c>
      <c r="B5" s="654" t="s">
        <v>38</v>
      </c>
      <c r="C5" s="105" t="s">
        <v>39</v>
      </c>
      <c r="D5" s="129" t="s">
        <v>36</v>
      </c>
      <c r="E5" s="122" t="s">
        <v>24</v>
      </c>
      <c r="F5" s="129" t="s">
        <v>35</v>
      </c>
      <c r="G5" s="467" t="s">
        <v>25</v>
      </c>
      <c r="H5" s="460" t="s">
        <v>26</v>
      </c>
      <c r="I5" s="710" t="s">
        <v>27</v>
      </c>
      <c r="J5" s="762" t="s">
        <v>28</v>
      </c>
      <c r="K5" s="467" t="s">
        <v>29</v>
      </c>
      <c r="L5" s="467" t="s">
        <v>126</v>
      </c>
      <c r="M5" s="467" t="s">
        <v>30</v>
      </c>
      <c r="N5" s="652" t="s">
        <v>127</v>
      </c>
      <c r="O5" s="467" t="s">
        <v>128</v>
      </c>
      <c r="P5" s="467" t="s">
        <v>31</v>
      </c>
      <c r="Q5" s="467" t="s">
        <v>32</v>
      </c>
      <c r="R5" s="467" t="s">
        <v>33</v>
      </c>
      <c r="S5" s="467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23" s="18" customFormat="1" ht="37.5" customHeight="1" x14ac:dyDescent="0.35">
      <c r="A6" s="174" t="s">
        <v>5</v>
      </c>
      <c r="B6" s="184">
        <v>134</v>
      </c>
      <c r="C6" s="296" t="s">
        <v>17</v>
      </c>
      <c r="D6" s="329" t="s">
        <v>117</v>
      </c>
      <c r="E6" s="168">
        <v>150</v>
      </c>
      <c r="F6" s="391"/>
      <c r="G6" s="322">
        <v>0.6</v>
      </c>
      <c r="H6" s="42">
        <v>0</v>
      </c>
      <c r="I6" s="43">
        <v>16.95</v>
      </c>
      <c r="J6" s="395">
        <v>69</v>
      </c>
      <c r="K6" s="308">
        <v>0.01</v>
      </c>
      <c r="L6" s="56">
        <v>0.03</v>
      </c>
      <c r="M6" s="39">
        <v>19.5</v>
      </c>
      <c r="N6" s="39">
        <v>0</v>
      </c>
      <c r="O6" s="57">
        <v>0</v>
      </c>
      <c r="P6" s="308">
        <v>24</v>
      </c>
      <c r="Q6" s="39">
        <v>16.5</v>
      </c>
      <c r="R6" s="39">
        <v>13.5</v>
      </c>
      <c r="S6" s="39">
        <v>3.3</v>
      </c>
      <c r="T6" s="39">
        <v>417</v>
      </c>
      <c r="U6" s="39">
        <v>3.0000000000000001E-3</v>
      </c>
      <c r="V6" s="39">
        <v>5.0000000000000001E-4</v>
      </c>
      <c r="W6" s="259">
        <v>1.4999999999999999E-2</v>
      </c>
    </row>
    <row r="7" spans="1:23" s="18" customFormat="1" ht="37.5" customHeight="1" x14ac:dyDescent="0.35">
      <c r="A7" s="130"/>
      <c r="B7" s="163">
        <v>237</v>
      </c>
      <c r="C7" s="203" t="s">
        <v>7</v>
      </c>
      <c r="D7" s="254" t="s">
        <v>123</v>
      </c>
      <c r="E7" s="228">
        <v>200</v>
      </c>
      <c r="F7" s="503"/>
      <c r="G7" s="289">
        <v>1.8</v>
      </c>
      <c r="H7" s="17">
        <v>5.4</v>
      </c>
      <c r="I7" s="46">
        <v>7.2</v>
      </c>
      <c r="J7" s="304">
        <v>84.8</v>
      </c>
      <c r="K7" s="332">
        <v>0.03</v>
      </c>
      <c r="L7" s="21">
        <v>0.04</v>
      </c>
      <c r="M7" s="22">
        <v>10.08</v>
      </c>
      <c r="N7" s="22">
        <v>104.4</v>
      </c>
      <c r="O7" s="23">
        <v>0</v>
      </c>
      <c r="P7" s="332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4">
        <v>0.02</v>
      </c>
    </row>
    <row r="8" spans="1:23" s="18" customFormat="1" ht="37.5" customHeight="1" x14ac:dyDescent="0.35">
      <c r="A8" s="132"/>
      <c r="B8" s="164">
        <v>258</v>
      </c>
      <c r="C8" s="179" t="s">
        <v>8</v>
      </c>
      <c r="D8" s="345" t="s">
        <v>156</v>
      </c>
      <c r="E8" s="163">
        <v>90</v>
      </c>
      <c r="F8" s="156"/>
      <c r="G8" s="289">
        <v>13.03</v>
      </c>
      <c r="H8" s="17">
        <v>8.84</v>
      </c>
      <c r="I8" s="46">
        <v>8.16</v>
      </c>
      <c r="J8" s="221">
        <v>156.21</v>
      </c>
      <c r="K8" s="289">
        <v>0.06</v>
      </c>
      <c r="L8" s="19">
        <v>0.09</v>
      </c>
      <c r="M8" s="17">
        <v>1.65</v>
      </c>
      <c r="N8" s="17">
        <v>40</v>
      </c>
      <c r="O8" s="20">
        <v>0.03</v>
      </c>
      <c r="P8" s="289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6">
        <v>0.1</v>
      </c>
    </row>
    <row r="9" spans="1:23" s="18" customFormat="1" ht="37.5" customHeight="1" x14ac:dyDescent="0.35">
      <c r="A9" s="132"/>
      <c r="B9" s="164">
        <v>50</v>
      </c>
      <c r="C9" s="240" t="s">
        <v>63</v>
      </c>
      <c r="D9" s="181" t="s">
        <v>98</v>
      </c>
      <c r="E9" s="164">
        <v>150</v>
      </c>
      <c r="F9" s="164"/>
      <c r="G9" s="267">
        <v>3.3</v>
      </c>
      <c r="H9" s="264">
        <v>7.8</v>
      </c>
      <c r="I9" s="265">
        <v>22.35</v>
      </c>
      <c r="J9" s="266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8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7.5" customHeight="1" x14ac:dyDescent="0.35">
      <c r="A10" s="132"/>
      <c r="B10" s="164">
        <v>107</v>
      </c>
      <c r="C10" s="241" t="s">
        <v>15</v>
      </c>
      <c r="D10" s="472" t="s">
        <v>108</v>
      </c>
      <c r="E10" s="230">
        <v>200</v>
      </c>
      <c r="F10" s="634"/>
      <c r="G10" s="332">
        <v>0</v>
      </c>
      <c r="H10" s="22">
        <v>0</v>
      </c>
      <c r="I10" s="54">
        <v>22.8</v>
      </c>
      <c r="J10" s="331">
        <v>92</v>
      </c>
      <c r="K10" s="332">
        <v>0.04</v>
      </c>
      <c r="L10" s="21">
        <v>0.08</v>
      </c>
      <c r="M10" s="22">
        <v>12</v>
      </c>
      <c r="N10" s="22">
        <v>100</v>
      </c>
      <c r="O10" s="23">
        <v>0</v>
      </c>
      <c r="P10" s="332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4">
        <v>0</v>
      </c>
    </row>
    <row r="11" spans="1:23" s="18" customFormat="1" ht="37.5" customHeight="1" x14ac:dyDescent="0.35">
      <c r="A11" s="132"/>
      <c r="B11" s="247">
        <v>119</v>
      </c>
      <c r="C11" s="241" t="s">
        <v>11</v>
      </c>
      <c r="D11" s="181" t="s">
        <v>53</v>
      </c>
      <c r="E11" s="194">
        <v>30</v>
      </c>
      <c r="F11" s="634"/>
      <c r="G11" s="332">
        <v>2.13</v>
      </c>
      <c r="H11" s="22">
        <v>0.21</v>
      </c>
      <c r="I11" s="54">
        <v>13.26</v>
      </c>
      <c r="J11" s="551">
        <v>72</v>
      </c>
      <c r="K11" s="332">
        <v>0.03</v>
      </c>
      <c r="L11" s="21">
        <v>0.01</v>
      </c>
      <c r="M11" s="22">
        <v>0</v>
      </c>
      <c r="N11" s="22">
        <v>0</v>
      </c>
      <c r="O11" s="54">
        <v>0</v>
      </c>
      <c r="P11" s="332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7.5" customHeight="1" x14ac:dyDescent="0.35">
      <c r="A12" s="132"/>
      <c r="B12" s="164">
        <v>120</v>
      </c>
      <c r="C12" s="241" t="s">
        <v>12</v>
      </c>
      <c r="D12" s="181" t="s">
        <v>44</v>
      </c>
      <c r="E12" s="194">
        <v>20</v>
      </c>
      <c r="F12" s="634"/>
      <c r="G12" s="332">
        <v>1.1399999999999999</v>
      </c>
      <c r="H12" s="22">
        <v>0.22</v>
      </c>
      <c r="I12" s="54">
        <v>7.44</v>
      </c>
      <c r="J12" s="551">
        <v>36.26</v>
      </c>
      <c r="K12" s="332">
        <v>0.02</v>
      </c>
      <c r="L12" s="21">
        <v>2.4E-2</v>
      </c>
      <c r="M12" s="22">
        <v>0.08</v>
      </c>
      <c r="N12" s="22">
        <v>0</v>
      </c>
      <c r="O12" s="54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7.5" customHeight="1" x14ac:dyDescent="0.35">
      <c r="A13" s="132"/>
      <c r="B13" s="473"/>
      <c r="C13" s="474"/>
      <c r="D13" s="381" t="s">
        <v>18</v>
      </c>
      <c r="E13" s="328">
        <f>E6+E7+E8+E9+E10+E11+E12</f>
        <v>840</v>
      </c>
      <c r="F13" s="328"/>
      <c r="G13" s="538">
        <f t="shared" ref="G13:K13" si="0">G6+G7+G8+G9+G10+G11+G12</f>
        <v>22</v>
      </c>
      <c r="H13" s="101">
        <f t="shared" si="0"/>
        <v>22.47</v>
      </c>
      <c r="I13" s="326">
        <f t="shared" si="0"/>
        <v>98.160000000000011</v>
      </c>
      <c r="J13" s="595">
        <f t="shared" si="0"/>
        <v>683.37</v>
      </c>
      <c r="K13" s="538">
        <f t="shared" si="0"/>
        <v>0.33000000000000007</v>
      </c>
      <c r="L13" s="101">
        <f t="shared" ref="L13:R13" si="1">M6+L7+L8+L9+L10+L11+L12</f>
        <v>19.864000000000001</v>
      </c>
      <c r="M13" s="101">
        <f t="shared" si="1"/>
        <v>41.959999999999994</v>
      </c>
      <c r="N13" s="101">
        <f t="shared" si="1"/>
        <v>266</v>
      </c>
      <c r="O13" s="326">
        <f t="shared" si="1"/>
        <v>24.130000000000003</v>
      </c>
      <c r="P13" s="524">
        <f t="shared" si="1"/>
        <v>129.97999999999999</v>
      </c>
      <c r="Q13" s="101">
        <f t="shared" si="1"/>
        <v>334.02</v>
      </c>
      <c r="R13" s="101">
        <f t="shared" si="1"/>
        <v>90.94</v>
      </c>
      <c r="S13" s="101">
        <f t="shared" ref="S13:W13" si="2">T6+S7+S8+S9+S10+S11+S12</f>
        <v>421.19999999999993</v>
      </c>
      <c r="T13" s="101">
        <f t="shared" si="2"/>
        <v>1591.8130000000001</v>
      </c>
      <c r="U13" s="101">
        <f t="shared" si="2"/>
        <v>5.5500000000000001E-2</v>
      </c>
      <c r="V13" s="101">
        <f t="shared" si="2"/>
        <v>2.1900000000000003E-2</v>
      </c>
      <c r="W13" s="326">
        <f t="shared" si="2"/>
        <v>0.17400000000000002</v>
      </c>
    </row>
    <row r="14" spans="1:23" s="18" customFormat="1" ht="37.5" customHeight="1" thickBot="1" x14ac:dyDescent="0.4">
      <c r="A14" s="312"/>
      <c r="B14" s="170"/>
      <c r="C14" s="256"/>
      <c r="D14" s="451" t="s">
        <v>109</v>
      </c>
      <c r="E14" s="537"/>
      <c r="F14" s="648"/>
      <c r="G14" s="238"/>
      <c r="H14" s="60"/>
      <c r="I14" s="140"/>
      <c r="J14" s="527">
        <f>J13/23.5</f>
        <v>29.079574468085106</v>
      </c>
      <c r="K14" s="482"/>
      <c r="L14" s="483"/>
      <c r="M14" s="483"/>
      <c r="N14" s="483"/>
      <c r="O14" s="484"/>
      <c r="P14" s="653"/>
      <c r="Q14" s="483"/>
      <c r="R14" s="483"/>
      <c r="S14" s="483"/>
      <c r="T14" s="483"/>
      <c r="U14" s="483"/>
      <c r="V14" s="483"/>
      <c r="W14" s="484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35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49" zoomScaleNormal="49" workbookViewId="0">
      <selection activeCell="E14" sqref="E14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1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75"/>
      <c r="F3" s="475"/>
      <c r="G3" s="475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71"/>
      <c r="C4" s="369" t="s">
        <v>37</v>
      </c>
      <c r="D4" s="157"/>
      <c r="E4" s="461"/>
      <c r="F4" s="591"/>
      <c r="G4" s="369"/>
      <c r="H4" s="348" t="s">
        <v>20</v>
      </c>
      <c r="I4" s="392"/>
      <c r="J4" s="392"/>
      <c r="K4" s="219" t="s">
        <v>21</v>
      </c>
      <c r="L4" s="826" t="s">
        <v>22</v>
      </c>
      <c r="M4" s="827"/>
      <c r="N4" s="833"/>
      <c r="O4" s="833"/>
      <c r="P4" s="834"/>
      <c r="Q4" s="826" t="s">
        <v>23</v>
      </c>
      <c r="R4" s="827"/>
      <c r="S4" s="827"/>
      <c r="T4" s="827"/>
      <c r="U4" s="827"/>
      <c r="V4" s="827"/>
      <c r="W4" s="827"/>
      <c r="X4" s="828"/>
    </row>
    <row r="5" spans="1:24" s="18" customFormat="1" ht="47" thickBot="1" x14ac:dyDescent="0.4">
      <c r="A5" s="172" t="s">
        <v>0</v>
      </c>
      <c r="B5" s="172"/>
      <c r="C5" s="301" t="s">
        <v>38</v>
      </c>
      <c r="D5" s="105" t="s">
        <v>39</v>
      </c>
      <c r="E5" s="706" t="s">
        <v>36</v>
      </c>
      <c r="F5" s="129" t="s">
        <v>24</v>
      </c>
      <c r="G5" s="129" t="s">
        <v>35</v>
      </c>
      <c r="H5" s="467" t="s">
        <v>25</v>
      </c>
      <c r="I5" s="460" t="s">
        <v>26</v>
      </c>
      <c r="J5" s="763" t="s">
        <v>27</v>
      </c>
      <c r="K5" s="765" t="s">
        <v>28</v>
      </c>
      <c r="L5" s="467" t="s">
        <v>29</v>
      </c>
      <c r="M5" s="467" t="s">
        <v>126</v>
      </c>
      <c r="N5" s="467" t="s">
        <v>30</v>
      </c>
      <c r="O5" s="652" t="s">
        <v>127</v>
      </c>
      <c r="P5" s="467" t="s">
        <v>128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129</v>
      </c>
      <c r="V5" s="467" t="s">
        <v>130</v>
      </c>
      <c r="W5" s="467" t="s">
        <v>131</v>
      </c>
      <c r="X5" s="654" t="s">
        <v>132</v>
      </c>
    </row>
    <row r="6" spans="1:24" s="18" customFormat="1" ht="37.5" customHeight="1" x14ac:dyDescent="0.35">
      <c r="A6" s="174" t="s">
        <v>5</v>
      </c>
      <c r="B6" s="718"/>
      <c r="C6" s="184">
        <v>9</v>
      </c>
      <c r="D6" s="204" t="s">
        <v>17</v>
      </c>
      <c r="E6" s="258" t="s">
        <v>94</v>
      </c>
      <c r="F6" s="184">
        <v>60</v>
      </c>
      <c r="G6" s="320"/>
      <c r="H6" s="308">
        <v>1.26</v>
      </c>
      <c r="I6" s="39">
        <v>4.26</v>
      </c>
      <c r="J6" s="259">
        <v>7.26</v>
      </c>
      <c r="K6" s="662">
        <v>72.48</v>
      </c>
      <c r="L6" s="56">
        <v>0.02</v>
      </c>
      <c r="M6" s="56">
        <v>0</v>
      </c>
      <c r="N6" s="39">
        <v>9.8699999999999992</v>
      </c>
      <c r="O6" s="39">
        <v>0</v>
      </c>
      <c r="P6" s="57">
        <v>0</v>
      </c>
      <c r="Q6" s="308">
        <v>30.16</v>
      </c>
      <c r="R6" s="39">
        <v>38.72</v>
      </c>
      <c r="S6" s="39">
        <v>19.489999999999998</v>
      </c>
      <c r="T6" s="39">
        <v>1.1100000000000001</v>
      </c>
      <c r="U6" s="39">
        <v>11.86</v>
      </c>
      <c r="V6" s="39">
        <v>0</v>
      </c>
      <c r="W6" s="39">
        <v>0</v>
      </c>
      <c r="X6" s="259">
        <v>0</v>
      </c>
    </row>
    <row r="7" spans="1:24" s="18" customFormat="1" ht="37.5" customHeight="1" x14ac:dyDescent="0.35">
      <c r="A7" s="130"/>
      <c r="B7" s="130"/>
      <c r="C7" s="163">
        <v>37</v>
      </c>
      <c r="D7" s="203" t="s">
        <v>7</v>
      </c>
      <c r="E7" s="472" t="s">
        <v>110</v>
      </c>
      <c r="F7" s="215">
        <v>200</v>
      </c>
      <c r="G7" s="179"/>
      <c r="H7" s="290">
        <v>6</v>
      </c>
      <c r="I7" s="13">
        <v>5.4</v>
      </c>
      <c r="J7" s="50">
        <v>10.8</v>
      </c>
      <c r="K7" s="166">
        <v>115.6</v>
      </c>
      <c r="L7" s="290">
        <v>0.1</v>
      </c>
      <c r="M7" s="97">
        <v>0.1</v>
      </c>
      <c r="N7" s="13">
        <v>10.7</v>
      </c>
      <c r="O7" s="13">
        <v>162</v>
      </c>
      <c r="P7" s="50">
        <v>0</v>
      </c>
      <c r="Q7" s="290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37.5" customHeight="1" x14ac:dyDescent="0.35">
      <c r="A8" s="131"/>
      <c r="B8" s="471"/>
      <c r="C8" s="164">
        <v>181</v>
      </c>
      <c r="D8" s="241" t="s">
        <v>8</v>
      </c>
      <c r="E8" s="472" t="s">
        <v>119</v>
      </c>
      <c r="F8" s="215">
        <v>90</v>
      </c>
      <c r="G8" s="239"/>
      <c r="H8" s="290">
        <v>21.24</v>
      </c>
      <c r="I8" s="13">
        <v>7.47</v>
      </c>
      <c r="J8" s="50">
        <v>2.7</v>
      </c>
      <c r="K8" s="166">
        <v>162.9</v>
      </c>
      <c r="L8" s="290">
        <v>0.02</v>
      </c>
      <c r="M8" s="97">
        <v>0.14000000000000001</v>
      </c>
      <c r="N8" s="13">
        <v>0.3</v>
      </c>
      <c r="O8" s="13">
        <v>43.2</v>
      </c>
      <c r="P8" s="25">
        <v>8.9999999999999993E-3</v>
      </c>
      <c r="Q8" s="290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0">
        <v>0.06</v>
      </c>
    </row>
    <row r="9" spans="1:24" s="38" customFormat="1" ht="37.5" customHeight="1" x14ac:dyDescent="0.35">
      <c r="A9" s="131"/>
      <c r="B9" s="131"/>
      <c r="C9" s="164">
        <v>64</v>
      </c>
      <c r="D9" s="241" t="s">
        <v>46</v>
      </c>
      <c r="E9" s="472" t="s">
        <v>71</v>
      </c>
      <c r="F9" s="215">
        <v>150</v>
      </c>
      <c r="G9" s="239"/>
      <c r="H9" s="290">
        <v>6.45</v>
      </c>
      <c r="I9" s="13">
        <v>4.05</v>
      </c>
      <c r="J9" s="50">
        <v>40.200000000000003</v>
      </c>
      <c r="K9" s="166">
        <v>223.65</v>
      </c>
      <c r="L9" s="295">
        <v>0.08</v>
      </c>
      <c r="M9" s="245">
        <v>0.2</v>
      </c>
      <c r="N9" s="102">
        <v>0</v>
      </c>
      <c r="O9" s="102">
        <v>30</v>
      </c>
      <c r="P9" s="103">
        <v>0.11</v>
      </c>
      <c r="Q9" s="295">
        <v>13.05</v>
      </c>
      <c r="R9" s="102">
        <v>58.34</v>
      </c>
      <c r="S9" s="102">
        <v>22.53</v>
      </c>
      <c r="T9" s="102">
        <v>1.25</v>
      </c>
      <c r="U9" s="102">
        <v>1.1000000000000001</v>
      </c>
      <c r="V9" s="102">
        <v>0</v>
      </c>
      <c r="W9" s="102">
        <v>0</v>
      </c>
      <c r="X9" s="244">
        <v>0</v>
      </c>
    </row>
    <row r="10" spans="1:24" s="38" customFormat="1" ht="37.5" customHeight="1" x14ac:dyDescent="0.35">
      <c r="A10" s="131"/>
      <c r="B10" s="131"/>
      <c r="C10" s="247">
        <v>98</v>
      </c>
      <c r="D10" s="164" t="s">
        <v>15</v>
      </c>
      <c r="E10" s="241" t="s">
        <v>82</v>
      </c>
      <c r="F10" s="164">
        <v>200</v>
      </c>
      <c r="G10" s="268"/>
      <c r="H10" s="21">
        <v>0.4</v>
      </c>
      <c r="I10" s="22">
        <v>0</v>
      </c>
      <c r="J10" s="23">
        <v>27</v>
      </c>
      <c r="K10" s="224">
        <v>110</v>
      </c>
      <c r="L10" s="289">
        <v>0</v>
      </c>
      <c r="M10" s="19">
        <v>0</v>
      </c>
      <c r="N10" s="17">
        <v>1.4</v>
      </c>
      <c r="O10" s="17">
        <v>0</v>
      </c>
      <c r="P10" s="46">
        <v>0</v>
      </c>
      <c r="Q10" s="28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38" customFormat="1" ht="37.5" customHeight="1" x14ac:dyDescent="0.35">
      <c r="A11" s="131"/>
      <c r="B11" s="131"/>
      <c r="C11" s="247">
        <v>119</v>
      </c>
      <c r="D11" s="179" t="s">
        <v>11</v>
      </c>
      <c r="E11" s="207" t="s">
        <v>53</v>
      </c>
      <c r="F11" s="163">
        <v>45</v>
      </c>
      <c r="G11" s="270"/>
      <c r="H11" s="289">
        <v>3.19</v>
      </c>
      <c r="I11" s="17">
        <v>0.31</v>
      </c>
      <c r="J11" s="46">
        <v>19.89</v>
      </c>
      <c r="K11" s="221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8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38" customFormat="1" ht="37.5" customHeight="1" x14ac:dyDescent="0.35">
      <c r="A12" s="131"/>
      <c r="B12" s="131"/>
      <c r="C12" s="164">
        <v>120</v>
      </c>
      <c r="D12" s="179" t="s">
        <v>12</v>
      </c>
      <c r="E12" s="207" t="s">
        <v>44</v>
      </c>
      <c r="F12" s="163">
        <v>25</v>
      </c>
      <c r="G12" s="270"/>
      <c r="H12" s="289">
        <v>1.42</v>
      </c>
      <c r="I12" s="17">
        <v>0.27</v>
      </c>
      <c r="J12" s="46">
        <v>9.3000000000000007</v>
      </c>
      <c r="K12" s="221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8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37.5" customHeight="1" x14ac:dyDescent="0.35">
      <c r="A13" s="131"/>
      <c r="B13" s="131"/>
      <c r="C13" s="473"/>
      <c r="D13" s="474"/>
      <c r="E13" s="381"/>
      <c r="F13" s="325">
        <f>SUM(F6:F12)</f>
        <v>770</v>
      </c>
      <c r="G13" s="325"/>
      <c r="H13" s="235">
        <f t="shared" ref="H13:J13" si="0">SUM(H6:H12)</f>
        <v>39.96</v>
      </c>
      <c r="I13" s="36">
        <f t="shared" si="0"/>
        <v>21.759999999999998</v>
      </c>
      <c r="J13" s="76">
        <f t="shared" si="0"/>
        <v>117.15</v>
      </c>
      <c r="K13" s="325">
        <f>SUM(K6:K12)</f>
        <v>837.95</v>
      </c>
      <c r="L13" s="235">
        <f t="shared" ref="L13:X13" si="1">SUM(L6:L12)</f>
        <v>0.29000000000000004</v>
      </c>
      <c r="M13" s="36">
        <f t="shared" si="1"/>
        <v>0.4900000000000001</v>
      </c>
      <c r="N13" s="36">
        <f t="shared" si="1"/>
        <v>22.37</v>
      </c>
      <c r="O13" s="36">
        <f t="shared" si="1"/>
        <v>235.2</v>
      </c>
      <c r="P13" s="76">
        <f t="shared" si="1"/>
        <v>0.11899999999999999</v>
      </c>
      <c r="Q13" s="235">
        <f t="shared" si="1"/>
        <v>142.19999999999999</v>
      </c>
      <c r="R13" s="36">
        <f t="shared" si="1"/>
        <v>458.79999999999995</v>
      </c>
      <c r="S13" s="36">
        <f t="shared" si="1"/>
        <v>131.04000000000002</v>
      </c>
      <c r="T13" s="36">
        <f t="shared" si="1"/>
        <v>7.71</v>
      </c>
      <c r="U13" s="36">
        <f t="shared" si="1"/>
        <v>1022.1800000000001</v>
      </c>
      <c r="V13" s="36">
        <f t="shared" si="1"/>
        <v>1.7500000000000002E-2</v>
      </c>
      <c r="W13" s="36">
        <f t="shared" si="1"/>
        <v>5.4999999999999997E-3</v>
      </c>
      <c r="X13" s="76">
        <f t="shared" si="1"/>
        <v>0.13</v>
      </c>
    </row>
    <row r="14" spans="1:24" s="38" customFormat="1" ht="37.5" customHeight="1" thickBot="1" x14ac:dyDescent="0.4">
      <c r="A14" s="175"/>
      <c r="B14" s="175"/>
      <c r="C14" s="170"/>
      <c r="D14" s="256"/>
      <c r="E14" s="451"/>
      <c r="F14" s="476"/>
      <c r="G14" s="476"/>
      <c r="H14" s="478"/>
      <c r="I14" s="479"/>
      <c r="J14" s="480"/>
      <c r="K14" s="477">
        <f>K13/23.5</f>
        <v>35.657446808510642</v>
      </c>
      <c r="L14" s="478"/>
      <c r="M14" s="649"/>
      <c r="N14" s="479"/>
      <c r="O14" s="479"/>
      <c r="P14" s="480"/>
      <c r="Q14" s="478"/>
      <c r="R14" s="479"/>
      <c r="S14" s="479"/>
      <c r="T14" s="479"/>
      <c r="U14" s="479"/>
      <c r="V14" s="479"/>
      <c r="W14" s="479"/>
      <c r="X14" s="480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85" t="s">
        <v>65</v>
      </c>
      <c r="B16" s="137"/>
      <c r="C16" s="686"/>
      <c r="D16" s="687"/>
      <c r="E16" s="335"/>
      <c r="F16" s="28"/>
      <c r="G16" s="11"/>
      <c r="H16" s="11"/>
      <c r="I16" s="11"/>
      <c r="J16" s="11"/>
    </row>
    <row r="17" spans="1:10" ht="18" x14ac:dyDescent="0.35">
      <c r="A17" s="688" t="s">
        <v>66</v>
      </c>
      <c r="B17" s="138"/>
      <c r="C17" s="689"/>
      <c r="D17" s="689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2" zoomScaleNormal="52" workbookViewId="0">
      <selection activeCell="D19" sqref="D1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26" t="s">
        <v>37</v>
      </c>
      <c r="C4" s="157"/>
      <c r="D4" s="189"/>
      <c r="E4" s="496"/>
      <c r="F4" s="498"/>
      <c r="G4" s="82" t="s">
        <v>20</v>
      </c>
      <c r="H4" s="82"/>
      <c r="I4" s="82"/>
      <c r="J4" s="219" t="s">
        <v>21</v>
      </c>
      <c r="K4" s="822" t="s">
        <v>22</v>
      </c>
      <c r="L4" s="823"/>
      <c r="M4" s="824"/>
      <c r="N4" s="824"/>
      <c r="O4" s="825"/>
      <c r="P4" s="829" t="s">
        <v>23</v>
      </c>
      <c r="Q4" s="830"/>
      <c r="R4" s="830"/>
      <c r="S4" s="830"/>
      <c r="T4" s="830"/>
      <c r="U4" s="830"/>
      <c r="V4" s="830"/>
      <c r="W4" s="831"/>
    </row>
    <row r="5" spans="1:23" s="18" customFormat="1" ht="47" thickBot="1" x14ac:dyDescent="0.4">
      <c r="A5" s="172" t="s">
        <v>0</v>
      </c>
      <c r="B5" s="129" t="s">
        <v>38</v>
      </c>
      <c r="C5" s="105" t="s">
        <v>39</v>
      </c>
      <c r="D5" s="129" t="s">
        <v>36</v>
      </c>
      <c r="E5" s="154" t="s">
        <v>24</v>
      </c>
      <c r="F5" s="129" t="s">
        <v>35</v>
      </c>
      <c r="G5" s="674" t="s">
        <v>25</v>
      </c>
      <c r="H5" s="675" t="s">
        <v>26</v>
      </c>
      <c r="I5" s="676" t="s">
        <v>27</v>
      </c>
      <c r="J5" s="220" t="s">
        <v>28</v>
      </c>
      <c r="K5" s="678" t="s">
        <v>29</v>
      </c>
      <c r="L5" s="678" t="s">
        <v>126</v>
      </c>
      <c r="M5" s="678" t="s">
        <v>30</v>
      </c>
      <c r="N5" s="698" t="s">
        <v>127</v>
      </c>
      <c r="O5" s="678" t="s">
        <v>128</v>
      </c>
      <c r="P5" s="678" t="s">
        <v>31</v>
      </c>
      <c r="Q5" s="678" t="s">
        <v>32</v>
      </c>
      <c r="R5" s="678" t="s">
        <v>33</v>
      </c>
      <c r="S5" s="678" t="s">
        <v>34</v>
      </c>
      <c r="T5" s="678" t="s">
        <v>129</v>
      </c>
      <c r="U5" s="678" t="s">
        <v>130</v>
      </c>
      <c r="V5" s="678" t="s">
        <v>131</v>
      </c>
      <c r="W5" s="821" t="s">
        <v>132</v>
      </c>
    </row>
    <row r="6" spans="1:23" s="18" customFormat="1" ht="39" customHeight="1" x14ac:dyDescent="0.35">
      <c r="A6" s="174" t="s">
        <v>5</v>
      </c>
      <c r="B6" s="184">
        <v>4</v>
      </c>
      <c r="C6" s="508" t="s">
        <v>17</v>
      </c>
      <c r="D6" s="540" t="s">
        <v>146</v>
      </c>
      <c r="E6" s="545">
        <v>60</v>
      </c>
      <c r="F6" s="184"/>
      <c r="G6" s="487">
        <v>0.3</v>
      </c>
      <c r="H6" s="488">
        <v>4.8600000000000003</v>
      </c>
      <c r="I6" s="489">
        <v>1.74</v>
      </c>
      <c r="J6" s="514">
        <v>53.52</v>
      </c>
      <c r="K6" s="603">
        <v>0.03</v>
      </c>
      <c r="L6" s="487">
        <v>0.02</v>
      </c>
      <c r="M6" s="488">
        <v>11.95</v>
      </c>
      <c r="N6" s="488">
        <v>60</v>
      </c>
      <c r="O6" s="489">
        <v>0</v>
      </c>
      <c r="P6" s="603">
        <v>16.3</v>
      </c>
      <c r="Q6" s="488">
        <v>20.93</v>
      </c>
      <c r="R6" s="488">
        <v>10.97</v>
      </c>
      <c r="S6" s="488">
        <v>0.45</v>
      </c>
      <c r="T6" s="488">
        <v>139.61000000000001</v>
      </c>
      <c r="U6" s="488">
        <v>5.9999999999999995E-4</v>
      </c>
      <c r="V6" s="488">
        <v>2.0000000000000001E-4</v>
      </c>
      <c r="W6" s="604">
        <v>0.01</v>
      </c>
    </row>
    <row r="7" spans="1:23" s="18" customFormat="1" ht="39" customHeight="1" x14ac:dyDescent="0.35">
      <c r="A7" s="130"/>
      <c r="B7" s="164">
        <v>33</v>
      </c>
      <c r="C7" s="239" t="s">
        <v>7</v>
      </c>
      <c r="D7" s="541" t="s">
        <v>58</v>
      </c>
      <c r="E7" s="215">
        <v>200</v>
      </c>
      <c r="F7" s="164"/>
      <c r="G7" s="245">
        <v>6.4</v>
      </c>
      <c r="H7" s="102">
        <v>6.2</v>
      </c>
      <c r="I7" s="103">
        <v>12.2</v>
      </c>
      <c r="J7" s="247">
        <v>130.6</v>
      </c>
      <c r="K7" s="290">
        <v>0.08</v>
      </c>
      <c r="L7" s="97">
        <v>0.08</v>
      </c>
      <c r="M7" s="13">
        <v>6.8</v>
      </c>
      <c r="N7" s="13">
        <v>180</v>
      </c>
      <c r="O7" s="50">
        <v>0</v>
      </c>
      <c r="P7" s="97">
        <v>36.799999999999997</v>
      </c>
      <c r="Q7" s="13">
        <v>76.2</v>
      </c>
      <c r="R7" s="13">
        <v>23.2</v>
      </c>
      <c r="S7" s="13">
        <v>0.8</v>
      </c>
      <c r="T7" s="13">
        <v>466.22</v>
      </c>
      <c r="U7" s="13">
        <v>6.0000000000000001E-3</v>
      </c>
      <c r="V7" s="13">
        <v>2E-3</v>
      </c>
      <c r="W7" s="54">
        <v>0.04</v>
      </c>
    </row>
    <row r="8" spans="1:23" s="18" customFormat="1" ht="39" customHeight="1" x14ac:dyDescent="0.35">
      <c r="A8" s="132"/>
      <c r="B8" s="164">
        <v>42</v>
      </c>
      <c r="C8" s="239" t="s">
        <v>8</v>
      </c>
      <c r="D8" s="541" t="s">
        <v>111</v>
      </c>
      <c r="E8" s="215">
        <v>90</v>
      </c>
      <c r="F8" s="164"/>
      <c r="G8" s="245">
        <v>18.7</v>
      </c>
      <c r="H8" s="102">
        <v>19.2</v>
      </c>
      <c r="I8" s="103">
        <v>7.5</v>
      </c>
      <c r="J8" s="247">
        <v>278.27999999999997</v>
      </c>
      <c r="K8" s="290">
        <v>7.0000000000000007E-2</v>
      </c>
      <c r="L8" s="97">
        <v>0.1</v>
      </c>
      <c r="M8" s="13">
        <v>1.36</v>
      </c>
      <c r="N8" s="13">
        <v>36</v>
      </c>
      <c r="O8" s="50">
        <v>0.11</v>
      </c>
      <c r="P8" s="97">
        <v>25.02</v>
      </c>
      <c r="Q8" s="13">
        <v>174.5</v>
      </c>
      <c r="R8" s="13">
        <v>21.92</v>
      </c>
      <c r="S8" s="13">
        <v>2.04</v>
      </c>
      <c r="T8" s="13">
        <v>188.73</v>
      </c>
      <c r="U8" s="13">
        <v>4.4999999999999997E-3</v>
      </c>
      <c r="V8" s="13">
        <v>1.8E-3</v>
      </c>
      <c r="W8" s="54">
        <v>3.5999999999999997E-2</v>
      </c>
    </row>
    <row r="9" spans="1:23" s="18" customFormat="1" ht="48" customHeight="1" x14ac:dyDescent="0.35">
      <c r="A9" s="132"/>
      <c r="B9" s="164">
        <v>247</v>
      </c>
      <c r="C9" s="239" t="s">
        <v>63</v>
      </c>
      <c r="D9" s="472" t="s">
        <v>142</v>
      </c>
      <c r="E9" s="124">
        <v>150</v>
      </c>
      <c r="F9" s="164"/>
      <c r="G9" s="295">
        <v>3.37</v>
      </c>
      <c r="H9" s="102">
        <v>7.15</v>
      </c>
      <c r="I9" s="103">
        <v>17.5</v>
      </c>
      <c r="J9" s="247">
        <v>148.66</v>
      </c>
      <c r="K9" s="290">
        <v>0.12</v>
      </c>
      <c r="L9" s="97">
        <v>0.12</v>
      </c>
      <c r="M9" s="13">
        <v>18.57</v>
      </c>
      <c r="N9" s="13">
        <v>90</v>
      </c>
      <c r="O9" s="25">
        <v>0.09</v>
      </c>
      <c r="P9" s="290">
        <v>43.3</v>
      </c>
      <c r="Q9" s="13">
        <v>85.5</v>
      </c>
      <c r="R9" s="13">
        <v>28.93</v>
      </c>
      <c r="S9" s="13">
        <v>1.32</v>
      </c>
      <c r="T9" s="13">
        <v>556.63</v>
      </c>
      <c r="U9" s="13">
        <v>0</v>
      </c>
      <c r="V9" s="13">
        <v>0</v>
      </c>
      <c r="W9" s="50">
        <v>0.03</v>
      </c>
    </row>
    <row r="10" spans="1:23" s="18" customFormat="1" ht="39" customHeight="1" x14ac:dyDescent="0.35">
      <c r="A10" s="132"/>
      <c r="B10" s="163">
        <v>114</v>
      </c>
      <c r="C10" s="203" t="s">
        <v>42</v>
      </c>
      <c r="D10" s="254" t="s">
        <v>49</v>
      </c>
      <c r="E10" s="453">
        <v>200</v>
      </c>
      <c r="F10" s="163"/>
      <c r="G10" s="19">
        <v>0.2</v>
      </c>
      <c r="H10" s="17">
        <v>0</v>
      </c>
      <c r="I10" s="20">
        <v>11</v>
      </c>
      <c r="J10" s="221">
        <v>44.8</v>
      </c>
      <c r="K10" s="289">
        <v>0</v>
      </c>
      <c r="L10" s="19">
        <v>0</v>
      </c>
      <c r="M10" s="17">
        <v>0.08</v>
      </c>
      <c r="N10" s="17">
        <v>0</v>
      </c>
      <c r="O10" s="46">
        <v>0</v>
      </c>
      <c r="P10" s="28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9.25" customHeight="1" x14ac:dyDescent="0.35">
      <c r="A11" s="132"/>
      <c r="B11" s="247">
        <v>119</v>
      </c>
      <c r="C11" s="239" t="s">
        <v>11</v>
      </c>
      <c r="D11" s="542" t="s">
        <v>53</v>
      </c>
      <c r="E11" s="164">
        <v>30</v>
      </c>
      <c r="F11" s="164"/>
      <c r="G11" s="21">
        <v>2.13</v>
      </c>
      <c r="H11" s="22">
        <v>0.21</v>
      </c>
      <c r="I11" s="23">
        <v>13.26</v>
      </c>
      <c r="J11" s="330">
        <v>72</v>
      </c>
      <c r="K11" s="332">
        <v>0.03</v>
      </c>
      <c r="L11" s="21">
        <v>0.01</v>
      </c>
      <c r="M11" s="22">
        <v>0</v>
      </c>
      <c r="N11" s="22">
        <v>0</v>
      </c>
      <c r="O11" s="54">
        <v>0</v>
      </c>
      <c r="P11" s="332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9" customHeight="1" x14ac:dyDescent="0.35">
      <c r="A12" s="132"/>
      <c r="B12" s="164">
        <v>120</v>
      </c>
      <c r="C12" s="239" t="s">
        <v>12</v>
      </c>
      <c r="D12" s="542" t="s">
        <v>44</v>
      </c>
      <c r="E12" s="164">
        <v>20</v>
      </c>
      <c r="F12" s="164"/>
      <c r="G12" s="21">
        <v>1.1399999999999999</v>
      </c>
      <c r="H12" s="22">
        <v>0.22</v>
      </c>
      <c r="I12" s="23">
        <v>7.44</v>
      </c>
      <c r="J12" s="330">
        <v>36.26</v>
      </c>
      <c r="K12" s="332">
        <v>0.02</v>
      </c>
      <c r="L12" s="21">
        <v>2.4E-2</v>
      </c>
      <c r="M12" s="22">
        <v>0.08</v>
      </c>
      <c r="N12" s="22">
        <v>0</v>
      </c>
      <c r="O12" s="54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9" customHeight="1" x14ac:dyDescent="0.35">
      <c r="A13" s="132"/>
      <c r="B13" s="473"/>
      <c r="C13" s="268"/>
      <c r="D13" s="543" t="s">
        <v>18</v>
      </c>
      <c r="E13" s="325">
        <f>E6+E7+E8+E9+E10+E11+E12</f>
        <v>750</v>
      </c>
      <c r="F13" s="325"/>
      <c r="G13" s="524">
        <f t="shared" ref="G13:W13" si="0">G6+G7+G8+G9+G10+G11+G12</f>
        <v>32.239999999999995</v>
      </c>
      <c r="H13" s="101">
        <f t="shared" si="0"/>
        <v>37.839999999999996</v>
      </c>
      <c r="I13" s="327">
        <f t="shared" si="0"/>
        <v>70.64</v>
      </c>
      <c r="J13" s="325">
        <f t="shared" si="0"/>
        <v>764.11999999999989</v>
      </c>
      <c r="K13" s="524">
        <f t="shared" si="0"/>
        <v>0.35</v>
      </c>
      <c r="L13" s="101">
        <f t="shared" si="0"/>
        <v>0.35400000000000004</v>
      </c>
      <c r="M13" s="101">
        <f t="shared" si="0"/>
        <v>38.839999999999996</v>
      </c>
      <c r="N13" s="101">
        <f t="shared" si="0"/>
        <v>366</v>
      </c>
      <c r="O13" s="326">
        <f t="shared" si="0"/>
        <v>0.2</v>
      </c>
      <c r="P13" s="524">
        <f t="shared" si="0"/>
        <v>152.88</v>
      </c>
      <c r="Q13" s="101">
        <f t="shared" si="0"/>
        <v>454.19000000000005</v>
      </c>
      <c r="R13" s="101">
        <f t="shared" si="0"/>
        <v>116.80000000000001</v>
      </c>
      <c r="S13" s="101">
        <f t="shared" si="0"/>
        <v>6.71</v>
      </c>
      <c r="T13" s="101">
        <f t="shared" si="0"/>
        <v>1453.2700000000002</v>
      </c>
      <c r="U13" s="101">
        <f t="shared" si="0"/>
        <v>1.41E-2</v>
      </c>
      <c r="V13" s="101">
        <f t="shared" si="0"/>
        <v>8.0000000000000002E-3</v>
      </c>
      <c r="W13" s="101">
        <f t="shared" si="0"/>
        <v>0.128</v>
      </c>
    </row>
    <row r="14" spans="1:23" s="18" customFormat="1" ht="39" customHeight="1" thickBot="1" x14ac:dyDescent="0.4">
      <c r="A14" s="312"/>
      <c r="B14" s="170"/>
      <c r="C14" s="162"/>
      <c r="D14" s="544" t="s">
        <v>19</v>
      </c>
      <c r="E14" s="476"/>
      <c r="F14" s="167"/>
      <c r="G14" s="185"/>
      <c r="H14" s="60"/>
      <c r="I14" s="155"/>
      <c r="J14" s="227">
        <f>J13/23.5</f>
        <v>32.515744680851057</v>
      </c>
      <c r="K14" s="185"/>
      <c r="L14" s="60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1" zoomScaleNormal="41" workbookViewId="0">
      <selection activeCell="B28" sqref="B28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26" t="s">
        <v>37</v>
      </c>
      <c r="C4" s="157"/>
      <c r="D4" s="189"/>
      <c r="E4" s="496"/>
      <c r="F4" s="589"/>
      <c r="G4" s="711" t="s">
        <v>20</v>
      </c>
      <c r="H4" s="712"/>
      <c r="I4" s="766"/>
      <c r="J4" s="219" t="s">
        <v>21</v>
      </c>
      <c r="K4" s="827" t="s">
        <v>22</v>
      </c>
      <c r="L4" s="827"/>
      <c r="M4" s="833"/>
      <c r="N4" s="833"/>
      <c r="O4" s="834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s="18" customFormat="1" ht="47" thickBot="1" x14ac:dyDescent="0.4">
      <c r="A5" s="172" t="s">
        <v>0</v>
      </c>
      <c r="B5" s="129" t="s">
        <v>38</v>
      </c>
      <c r="C5" s="105" t="s">
        <v>39</v>
      </c>
      <c r="D5" s="129" t="s">
        <v>36</v>
      </c>
      <c r="E5" s="154" t="s">
        <v>24</v>
      </c>
      <c r="F5" s="154" t="s">
        <v>35</v>
      </c>
      <c r="G5" s="467" t="s">
        <v>25</v>
      </c>
      <c r="H5" s="460" t="s">
        <v>26</v>
      </c>
      <c r="I5" s="763" t="s">
        <v>27</v>
      </c>
      <c r="J5" s="220" t="s">
        <v>28</v>
      </c>
      <c r="K5" s="760" t="s">
        <v>29</v>
      </c>
      <c r="L5" s="467" t="s">
        <v>126</v>
      </c>
      <c r="M5" s="467" t="s">
        <v>30</v>
      </c>
      <c r="N5" s="652" t="s">
        <v>127</v>
      </c>
      <c r="O5" s="467" t="s">
        <v>128</v>
      </c>
      <c r="P5" s="467" t="s">
        <v>31</v>
      </c>
      <c r="Q5" s="467" t="s">
        <v>32</v>
      </c>
      <c r="R5" s="467" t="s">
        <v>33</v>
      </c>
      <c r="S5" s="467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23" s="18" customFormat="1" ht="39" customHeight="1" x14ac:dyDescent="0.35">
      <c r="A6" s="174" t="s">
        <v>5</v>
      </c>
      <c r="B6" s="221">
        <v>13</v>
      </c>
      <c r="C6" s="343" t="s">
        <v>6</v>
      </c>
      <c r="D6" s="379" t="s">
        <v>57</v>
      </c>
      <c r="E6" s="383">
        <v>60</v>
      </c>
      <c r="F6" s="342"/>
      <c r="G6" s="630">
        <v>1.2</v>
      </c>
      <c r="H6" s="631">
        <v>4.26</v>
      </c>
      <c r="I6" s="632">
        <v>6.18</v>
      </c>
      <c r="J6" s="346">
        <v>67.92</v>
      </c>
      <c r="K6" s="322">
        <v>0.03</v>
      </c>
      <c r="L6" s="42">
        <v>0.02</v>
      </c>
      <c r="M6" s="42">
        <v>7.44</v>
      </c>
      <c r="N6" s="42">
        <v>930</v>
      </c>
      <c r="O6" s="43">
        <v>0</v>
      </c>
      <c r="P6" s="322">
        <v>24.87</v>
      </c>
      <c r="Q6" s="42">
        <v>42.95</v>
      </c>
      <c r="R6" s="42">
        <v>26.03</v>
      </c>
      <c r="S6" s="42">
        <v>0.76</v>
      </c>
      <c r="T6" s="42">
        <v>199.1</v>
      </c>
      <c r="U6" s="42">
        <v>2E-3</v>
      </c>
      <c r="V6" s="42">
        <v>0</v>
      </c>
      <c r="W6" s="43">
        <v>0.04</v>
      </c>
    </row>
    <row r="7" spans="1:23" s="18" customFormat="1" ht="39" customHeight="1" x14ac:dyDescent="0.35">
      <c r="A7" s="130"/>
      <c r="B7" s="166">
        <v>170</v>
      </c>
      <c r="C7" s="299" t="s">
        <v>7</v>
      </c>
      <c r="D7" s="380" t="s">
        <v>120</v>
      </c>
      <c r="E7" s="339">
        <v>200</v>
      </c>
      <c r="F7" s="165"/>
      <c r="G7" s="290">
        <v>7.24</v>
      </c>
      <c r="H7" s="13">
        <v>8.9</v>
      </c>
      <c r="I7" s="50">
        <v>11.36</v>
      </c>
      <c r="J7" s="166">
        <v>155.80000000000001</v>
      </c>
      <c r="K7" s="290">
        <v>0.04</v>
      </c>
      <c r="L7" s="97">
        <v>0.04</v>
      </c>
      <c r="M7" s="13">
        <v>4.76</v>
      </c>
      <c r="N7" s="13">
        <v>180</v>
      </c>
      <c r="O7" s="50">
        <v>0</v>
      </c>
      <c r="P7" s="290">
        <v>46.24</v>
      </c>
      <c r="Q7" s="13">
        <v>108.46</v>
      </c>
      <c r="R7" s="13">
        <v>26.42</v>
      </c>
      <c r="S7" s="13">
        <v>1.68</v>
      </c>
      <c r="T7" s="13">
        <v>322.2</v>
      </c>
      <c r="U7" s="13">
        <v>6.0000000000000001E-3</v>
      </c>
      <c r="V7" s="13">
        <v>2E-3</v>
      </c>
      <c r="W7" s="50">
        <v>0.02</v>
      </c>
    </row>
    <row r="8" spans="1:23" s="18" customFormat="1" ht="39" customHeight="1" x14ac:dyDescent="0.35">
      <c r="A8" s="132"/>
      <c r="B8" s="221">
        <v>148</v>
      </c>
      <c r="C8" s="239" t="s">
        <v>8</v>
      </c>
      <c r="D8" s="374" t="s">
        <v>113</v>
      </c>
      <c r="E8" s="340">
        <v>90</v>
      </c>
      <c r="F8" s="164"/>
      <c r="G8" s="289">
        <v>19.71</v>
      </c>
      <c r="H8" s="17">
        <v>15.75</v>
      </c>
      <c r="I8" s="46">
        <v>6.21</v>
      </c>
      <c r="J8" s="221">
        <v>245.34</v>
      </c>
      <c r="K8" s="289">
        <v>0.03</v>
      </c>
      <c r="L8" s="19">
        <v>0.11</v>
      </c>
      <c r="M8" s="17">
        <v>2.4</v>
      </c>
      <c r="N8" s="17">
        <v>173.7</v>
      </c>
      <c r="O8" s="46">
        <v>0.21</v>
      </c>
      <c r="P8" s="28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18" customFormat="1" ht="39" customHeight="1" x14ac:dyDescent="0.35">
      <c r="A9" s="132"/>
      <c r="B9" s="164">
        <v>227</v>
      </c>
      <c r="C9" s="239" t="s">
        <v>63</v>
      </c>
      <c r="D9" s="374" t="s">
        <v>125</v>
      </c>
      <c r="E9" s="340">
        <v>150</v>
      </c>
      <c r="F9" s="164"/>
      <c r="G9" s="295">
        <v>4.3499999999999996</v>
      </c>
      <c r="H9" s="102">
        <v>3.9</v>
      </c>
      <c r="I9" s="244">
        <v>20.399999999999999</v>
      </c>
      <c r="J9" s="247">
        <v>134.25</v>
      </c>
      <c r="K9" s="295">
        <v>0.12</v>
      </c>
      <c r="L9" s="245">
        <v>0.08</v>
      </c>
      <c r="M9" s="102">
        <v>0</v>
      </c>
      <c r="N9" s="102">
        <v>19.5</v>
      </c>
      <c r="O9" s="244">
        <v>0.08</v>
      </c>
      <c r="P9" s="295">
        <v>7.92</v>
      </c>
      <c r="Q9" s="102">
        <v>109.87</v>
      </c>
      <c r="R9" s="102">
        <v>73.540000000000006</v>
      </c>
      <c r="S9" s="102">
        <v>2.46</v>
      </c>
      <c r="T9" s="102">
        <v>137.4</v>
      </c>
      <c r="U9" s="102">
        <v>2E-3</v>
      </c>
      <c r="V9" s="102">
        <v>2E-3</v>
      </c>
      <c r="W9" s="244">
        <v>8.9999999999999993E-3</v>
      </c>
    </row>
    <row r="10" spans="1:23" s="18" customFormat="1" ht="42.75" customHeight="1" x14ac:dyDescent="0.35">
      <c r="A10" s="132"/>
      <c r="B10" s="247">
        <v>100</v>
      </c>
      <c r="C10" s="241" t="s">
        <v>89</v>
      </c>
      <c r="D10" s="181" t="s">
        <v>87</v>
      </c>
      <c r="E10" s="164">
        <v>200</v>
      </c>
      <c r="F10" s="494"/>
      <c r="G10" s="332">
        <v>0.2</v>
      </c>
      <c r="H10" s="22">
        <v>0</v>
      </c>
      <c r="I10" s="54">
        <v>15.56</v>
      </c>
      <c r="J10" s="224">
        <v>63.2</v>
      </c>
      <c r="K10" s="289">
        <v>0</v>
      </c>
      <c r="L10" s="19">
        <v>4.0000000000000001E-3</v>
      </c>
      <c r="M10" s="17">
        <v>1.2</v>
      </c>
      <c r="N10" s="17">
        <v>0</v>
      </c>
      <c r="O10" s="46">
        <v>0</v>
      </c>
      <c r="P10" s="28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4.5" customHeight="1" x14ac:dyDescent="0.35">
      <c r="A11" s="132"/>
      <c r="B11" s="166">
        <v>119</v>
      </c>
      <c r="C11" s="179" t="s">
        <v>11</v>
      </c>
      <c r="D11" s="207" t="s">
        <v>53</v>
      </c>
      <c r="E11" s="195">
        <v>45</v>
      </c>
      <c r="F11" s="163"/>
      <c r="G11" s="289">
        <v>3.19</v>
      </c>
      <c r="H11" s="17">
        <v>0.31</v>
      </c>
      <c r="I11" s="46">
        <v>19.89</v>
      </c>
      <c r="J11" s="221">
        <v>108</v>
      </c>
      <c r="K11" s="289">
        <v>0.05</v>
      </c>
      <c r="L11" s="19">
        <v>0.02</v>
      </c>
      <c r="M11" s="17">
        <v>0</v>
      </c>
      <c r="N11" s="17">
        <v>0</v>
      </c>
      <c r="O11" s="46">
        <v>0</v>
      </c>
      <c r="P11" s="28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39" customHeight="1" x14ac:dyDescent="0.35">
      <c r="A12" s="132"/>
      <c r="B12" s="163">
        <v>120</v>
      </c>
      <c r="C12" s="179" t="s">
        <v>12</v>
      </c>
      <c r="D12" s="207" t="s">
        <v>44</v>
      </c>
      <c r="E12" s="195">
        <v>25</v>
      </c>
      <c r="F12" s="163"/>
      <c r="G12" s="289">
        <v>1.42</v>
      </c>
      <c r="H12" s="17">
        <v>0.27</v>
      </c>
      <c r="I12" s="46">
        <v>9.3000000000000007</v>
      </c>
      <c r="J12" s="221">
        <v>45.32</v>
      </c>
      <c r="K12" s="289">
        <v>0.02</v>
      </c>
      <c r="L12" s="19">
        <v>0.03</v>
      </c>
      <c r="M12" s="17">
        <v>0.1</v>
      </c>
      <c r="N12" s="17">
        <v>0</v>
      </c>
      <c r="O12" s="46">
        <v>0</v>
      </c>
      <c r="P12" s="28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39" customHeight="1" x14ac:dyDescent="0.35">
      <c r="A13" s="131"/>
      <c r="B13" s="473"/>
      <c r="C13" s="268"/>
      <c r="D13" s="381" t="s">
        <v>18</v>
      </c>
      <c r="E13" s="481">
        <f>SUM(E6:E12)</f>
        <v>770</v>
      </c>
      <c r="F13" s="325"/>
      <c r="G13" s="235">
        <f t="shared" ref="G13:W13" si="0">SUM(G6:G12)</f>
        <v>37.31</v>
      </c>
      <c r="H13" s="36">
        <f t="shared" si="0"/>
        <v>33.390000000000008</v>
      </c>
      <c r="I13" s="76">
        <f t="shared" si="0"/>
        <v>88.899999999999991</v>
      </c>
      <c r="J13" s="325">
        <f t="shared" si="0"/>
        <v>819.83000000000015</v>
      </c>
      <c r="K13" s="235">
        <f t="shared" si="0"/>
        <v>0.29000000000000004</v>
      </c>
      <c r="L13" s="36">
        <f t="shared" si="0"/>
        <v>0.30400000000000005</v>
      </c>
      <c r="M13" s="36">
        <f t="shared" si="0"/>
        <v>15.899999999999999</v>
      </c>
      <c r="N13" s="36">
        <f t="shared" si="0"/>
        <v>1303.2</v>
      </c>
      <c r="O13" s="76">
        <f t="shared" si="0"/>
        <v>0.28999999999999998</v>
      </c>
      <c r="P13" s="235">
        <f t="shared" si="0"/>
        <v>138.96</v>
      </c>
      <c r="Q13" s="36">
        <f t="shared" si="0"/>
        <v>499.05000000000007</v>
      </c>
      <c r="R13" s="36">
        <f t="shared" si="0"/>
        <v>188.61</v>
      </c>
      <c r="S13" s="36">
        <f t="shared" si="0"/>
        <v>7.26</v>
      </c>
      <c r="T13" s="36">
        <f t="shared" si="0"/>
        <v>940.09</v>
      </c>
      <c r="U13" s="36">
        <f t="shared" si="0"/>
        <v>0.1245</v>
      </c>
      <c r="V13" s="36">
        <f t="shared" si="0"/>
        <v>1.0400000000000001E-2</v>
      </c>
      <c r="W13" s="76">
        <f t="shared" si="0"/>
        <v>0.60300000000000009</v>
      </c>
    </row>
    <row r="14" spans="1:23" s="38" customFormat="1" ht="39" customHeight="1" thickBot="1" x14ac:dyDescent="0.4">
      <c r="A14" s="175"/>
      <c r="B14" s="170"/>
      <c r="C14" s="162"/>
      <c r="D14" s="382" t="s">
        <v>19</v>
      </c>
      <c r="E14" s="256"/>
      <c r="F14" s="162"/>
      <c r="G14" s="482"/>
      <c r="H14" s="483"/>
      <c r="I14" s="484"/>
      <c r="J14" s="227">
        <f>J13/23.5</f>
        <v>34.886382978723411</v>
      </c>
      <c r="K14" s="482"/>
      <c r="L14" s="653"/>
      <c r="M14" s="483"/>
      <c r="N14" s="483"/>
      <c r="O14" s="484"/>
      <c r="P14" s="482"/>
      <c r="Q14" s="483"/>
      <c r="R14" s="483"/>
      <c r="S14" s="483"/>
      <c r="T14" s="483"/>
      <c r="U14" s="483"/>
      <c r="V14" s="483"/>
      <c r="W14" s="484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1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71"/>
      <c r="C4" s="128" t="s">
        <v>37</v>
      </c>
      <c r="D4" s="126"/>
      <c r="E4" s="189"/>
      <c r="F4" s="121"/>
      <c r="G4" s="128"/>
      <c r="H4" s="82" t="s">
        <v>20</v>
      </c>
      <c r="I4" s="82"/>
      <c r="J4" s="82"/>
      <c r="K4" s="219" t="s">
        <v>21</v>
      </c>
      <c r="L4" s="822" t="s">
        <v>22</v>
      </c>
      <c r="M4" s="823"/>
      <c r="N4" s="824"/>
      <c r="O4" s="824"/>
      <c r="P4" s="825"/>
      <c r="Q4" s="829" t="s">
        <v>23</v>
      </c>
      <c r="R4" s="830"/>
      <c r="S4" s="830"/>
      <c r="T4" s="830"/>
      <c r="U4" s="830"/>
      <c r="V4" s="830"/>
      <c r="W4" s="830"/>
      <c r="X4" s="831"/>
    </row>
    <row r="5" spans="1:24" s="18" customFormat="1" ht="31.5" thickBot="1" x14ac:dyDescent="0.4">
      <c r="A5" s="172" t="s">
        <v>0</v>
      </c>
      <c r="B5" s="172"/>
      <c r="C5" s="129" t="s">
        <v>38</v>
      </c>
      <c r="D5" s="410" t="s">
        <v>39</v>
      </c>
      <c r="E5" s="129" t="s">
        <v>36</v>
      </c>
      <c r="F5" s="122" t="s">
        <v>24</v>
      </c>
      <c r="G5" s="129" t="s">
        <v>35</v>
      </c>
      <c r="H5" s="87" t="s">
        <v>25</v>
      </c>
      <c r="I5" s="88" t="s">
        <v>26</v>
      </c>
      <c r="J5" s="216" t="s">
        <v>27</v>
      </c>
      <c r="K5" s="220" t="s">
        <v>28</v>
      </c>
      <c r="L5" s="467" t="s">
        <v>29</v>
      </c>
      <c r="M5" s="467" t="s">
        <v>126</v>
      </c>
      <c r="N5" s="467" t="s">
        <v>30</v>
      </c>
      <c r="O5" s="652" t="s">
        <v>127</v>
      </c>
      <c r="P5" s="467" t="s">
        <v>128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129</v>
      </c>
      <c r="V5" s="467" t="s">
        <v>130</v>
      </c>
      <c r="W5" s="467" t="s">
        <v>131</v>
      </c>
      <c r="X5" s="467" t="s">
        <v>132</v>
      </c>
    </row>
    <row r="6" spans="1:24" s="18" customFormat="1" ht="37.5" customHeight="1" x14ac:dyDescent="0.35">
      <c r="A6" s="174" t="s">
        <v>4</v>
      </c>
      <c r="B6" s="142"/>
      <c r="C6" s="548">
        <v>28</v>
      </c>
      <c r="D6" s="269" t="s">
        <v>17</v>
      </c>
      <c r="E6" s="549" t="s">
        <v>148</v>
      </c>
      <c r="F6" s="513">
        <v>60</v>
      </c>
      <c r="G6" s="633"/>
      <c r="H6" s="635">
        <v>0.42</v>
      </c>
      <c r="I6" s="636">
        <v>0.06</v>
      </c>
      <c r="J6" s="637">
        <v>1.02</v>
      </c>
      <c r="K6" s="638">
        <v>6.18</v>
      </c>
      <c r="L6" s="664">
        <v>0.02</v>
      </c>
      <c r="M6" s="447">
        <v>0.02</v>
      </c>
      <c r="N6" s="58">
        <v>6</v>
      </c>
      <c r="O6" s="58">
        <v>10</v>
      </c>
      <c r="P6" s="59">
        <v>0</v>
      </c>
      <c r="Q6" s="447">
        <v>13.8</v>
      </c>
      <c r="R6" s="58">
        <v>25.2</v>
      </c>
      <c r="S6" s="58">
        <v>8.4</v>
      </c>
      <c r="T6" s="58">
        <v>0.36</v>
      </c>
      <c r="U6" s="58">
        <v>117.6</v>
      </c>
      <c r="V6" s="58">
        <v>0</v>
      </c>
      <c r="W6" s="58">
        <v>2.0000000000000001E-4</v>
      </c>
      <c r="X6" s="59">
        <v>0</v>
      </c>
    </row>
    <row r="7" spans="1:24" s="18" customFormat="1" ht="37.5" customHeight="1" x14ac:dyDescent="0.35">
      <c r="A7" s="130"/>
      <c r="B7" s="146" t="s">
        <v>74</v>
      </c>
      <c r="C7" s="190">
        <v>90</v>
      </c>
      <c r="D7" s="285" t="s">
        <v>90</v>
      </c>
      <c r="E7" s="428" t="s">
        <v>55</v>
      </c>
      <c r="F7" s="434">
        <v>90</v>
      </c>
      <c r="G7" s="190"/>
      <c r="H7" s="294">
        <v>15.2</v>
      </c>
      <c r="I7" s="62">
        <v>14.04</v>
      </c>
      <c r="J7" s="95">
        <v>8.9</v>
      </c>
      <c r="K7" s="439">
        <v>222.75</v>
      </c>
      <c r="L7" s="294">
        <v>0.37</v>
      </c>
      <c r="M7" s="62">
        <v>0.15</v>
      </c>
      <c r="N7" s="62">
        <v>0.09</v>
      </c>
      <c r="O7" s="62">
        <v>25.83</v>
      </c>
      <c r="P7" s="63">
        <v>0.16</v>
      </c>
      <c r="Q7" s="294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5">
        <v>0.09</v>
      </c>
    </row>
    <row r="8" spans="1:24" s="18" customFormat="1" ht="37.5" customHeight="1" x14ac:dyDescent="0.35">
      <c r="A8" s="130"/>
      <c r="B8" s="147" t="s">
        <v>75</v>
      </c>
      <c r="C8" s="191">
        <v>88</v>
      </c>
      <c r="D8" s="286" t="s">
        <v>8</v>
      </c>
      <c r="E8" s="429" t="s">
        <v>121</v>
      </c>
      <c r="F8" s="435">
        <v>90</v>
      </c>
      <c r="G8" s="191"/>
      <c r="H8" s="442">
        <v>18</v>
      </c>
      <c r="I8" s="64">
        <v>16.5</v>
      </c>
      <c r="J8" s="96">
        <v>2.89</v>
      </c>
      <c r="K8" s="440">
        <v>232.8</v>
      </c>
      <c r="L8" s="546">
        <v>0.05</v>
      </c>
      <c r="M8" s="100">
        <v>0.13</v>
      </c>
      <c r="N8" s="100">
        <v>0.55000000000000004</v>
      </c>
      <c r="O8" s="100">
        <v>0</v>
      </c>
      <c r="P8" s="626">
        <v>0</v>
      </c>
      <c r="Q8" s="546">
        <v>11.7</v>
      </c>
      <c r="R8" s="100">
        <v>170.76</v>
      </c>
      <c r="S8" s="100">
        <v>22.04</v>
      </c>
      <c r="T8" s="100">
        <v>2.4700000000000002</v>
      </c>
      <c r="U8" s="100">
        <v>302.3</v>
      </c>
      <c r="V8" s="100">
        <v>7.0000000000000001E-3</v>
      </c>
      <c r="W8" s="100">
        <v>0</v>
      </c>
      <c r="X8" s="547">
        <v>5.8999999999999997E-2</v>
      </c>
    </row>
    <row r="9" spans="1:24" s="18" customFormat="1" ht="37.5" customHeight="1" x14ac:dyDescent="0.35">
      <c r="A9" s="130"/>
      <c r="B9" s="146"/>
      <c r="C9" s="190">
        <v>52</v>
      </c>
      <c r="D9" s="285" t="s">
        <v>63</v>
      </c>
      <c r="E9" s="428" t="s">
        <v>161</v>
      </c>
      <c r="F9" s="434">
        <v>150</v>
      </c>
      <c r="G9" s="190"/>
      <c r="H9" s="385">
        <v>3.15</v>
      </c>
      <c r="I9" s="71">
        <v>4.5</v>
      </c>
      <c r="J9" s="72">
        <v>17.55</v>
      </c>
      <c r="K9" s="599">
        <v>122.85</v>
      </c>
      <c r="L9" s="385">
        <v>0.16</v>
      </c>
      <c r="M9" s="71">
        <v>0.11</v>
      </c>
      <c r="N9" s="71">
        <v>25.3</v>
      </c>
      <c r="O9" s="71">
        <v>19.5</v>
      </c>
      <c r="P9" s="135">
        <v>0.08</v>
      </c>
      <c r="Q9" s="385">
        <v>16.260000000000002</v>
      </c>
      <c r="R9" s="71">
        <v>94.6</v>
      </c>
      <c r="S9" s="71">
        <v>35.32</v>
      </c>
      <c r="T9" s="71">
        <v>15.9</v>
      </c>
      <c r="U9" s="71">
        <v>805.4</v>
      </c>
      <c r="V9" s="71">
        <v>0.02</v>
      </c>
      <c r="W9" s="71">
        <v>0</v>
      </c>
      <c r="X9" s="72">
        <v>0.05</v>
      </c>
    </row>
    <row r="10" spans="1:24" s="18" customFormat="1" ht="37.5" customHeight="1" x14ac:dyDescent="0.35">
      <c r="A10" s="130"/>
      <c r="B10" s="147"/>
      <c r="C10" s="212">
        <v>50</v>
      </c>
      <c r="D10" s="202" t="s">
        <v>63</v>
      </c>
      <c r="E10" s="600" t="s">
        <v>98</v>
      </c>
      <c r="F10" s="212">
        <v>150</v>
      </c>
      <c r="G10" s="217"/>
      <c r="H10" s="606">
        <v>3.3</v>
      </c>
      <c r="I10" s="601">
        <v>7.8</v>
      </c>
      <c r="J10" s="607">
        <v>22.35</v>
      </c>
      <c r="K10" s="610">
        <v>173.1</v>
      </c>
      <c r="L10" s="606">
        <v>0.14000000000000001</v>
      </c>
      <c r="M10" s="601">
        <v>0.12</v>
      </c>
      <c r="N10" s="601">
        <v>18.149999999999999</v>
      </c>
      <c r="O10" s="601">
        <v>21.6</v>
      </c>
      <c r="P10" s="602">
        <v>0.1</v>
      </c>
      <c r="Q10" s="606">
        <v>36.36</v>
      </c>
      <c r="R10" s="601">
        <v>85.5</v>
      </c>
      <c r="S10" s="601">
        <v>27.8</v>
      </c>
      <c r="T10" s="601">
        <v>1.1399999999999999</v>
      </c>
      <c r="U10" s="601">
        <v>701.4</v>
      </c>
      <c r="V10" s="601">
        <v>8.0000000000000002E-3</v>
      </c>
      <c r="W10" s="601">
        <v>2E-3</v>
      </c>
      <c r="X10" s="609">
        <v>4.2000000000000003E-2</v>
      </c>
    </row>
    <row r="11" spans="1:24" s="18" customFormat="1" ht="37.5" customHeight="1" x14ac:dyDescent="0.35">
      <c r="A11" s="130"/>
      <c r="B11" s="145"/>
      <c r="C11" s="124">
        <v>98</v>
      </c>
      <c r="D11" s="179" t="s">
        <v>15</v>
      </c>
      <c r="E11" s="292" t="s">
        <v>14</v>
      </c>
      <c r="F11" s="210">
        <v>200</v>
      </c>
      <c r="G11" s="203"/>
      <c r="H11" s="289">
        <v>0.4</v>
      </c>
      <c r="I11" s="17">
        <v>0</v>
      </c>
      <c r="J11" s="46">
        <v>27</v>
      </c>
      <c r="K11" s="305">
        <v>110</v>
      </c>
      <c r="L11" s="289">
        <v>0.05</v>
      </c>
      <c r="M11" s="17">
        <v>0.02</v>
      </c>
      <c r="N11" s="17">
        <v>0</v>
      </c>
      <c r="O11" s="17">
        <v>0</v>
      </c>
      <c r="P11" s="20">
        <v>0</v>
      </c>
      <c r="Q11" s="28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0"/>
      <c r="B12" s="145"/>
      <c r="C12" s="125">
        <v>119</v>
      </c>
      <c r="D12" s="179" t="s">
        <v>11</v>
      </c>
      <c r="E12" s="203" t="s">
        <v>53</v>
      </c>
      <c r="F12" s="210">
        <v>20</v>
      </c>
      <c r="G12" s="156"/>
      <c r="H12" s="289">
        <v>1.4</v>
      </c>
      <c r="I12" s="17">
        <v>0.14000000000000001</v>
      </c>
      <c r="J12" s="46">
        <v>8.8000000000000007</v>
      </c>
      <c r="K12" s="304">
        <v>48</v>
      </c>
      <c r="L12" s="289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89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0"/>
      <c r="B13" s="145"/>
      <c r="C13" s="156">
        <v>120</v>
      </c>
      <c r="D13" s="179" t="s">
        <v>12</v>
      </c>
      <c r="E13" s="203" t="s">
        <v>44</v>
      </c>
      <c r="F13" s="163">
        <v>20</v>
      </c>
      <c r="G13" s="156"/>
      <c r="H13" s="289">
        <v>1.1399999999999999</v>
      </c>
      <c r="I13" s="17">
        <v>0.22</v>
      </c>
      <c r="J13" s="46">
        <v>7.44</v>
      </c>
      <c r="K13" s="305">
        <v>36.26</v>
      </c>
      <c r="L13" s="332">
        <v>0.02</v>
      </c>
      <c r="M13" s="22">
        <v>2.4E-2</v>
      </c>
      <c r="N13" s="22">
        <v>0.08</v>
      </c>
      <c r="O13" s="22">
        <v>0</v>
      </c>
      <c r="P13" s="23">
        <v>0</v>
      </c>
      <c r="Q13" s="332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0"/>
      <c r="B14" s="146" t="s">
        <v>74</v>
      </c>
      <c r="C14" s="190"/>
      <c r="D14" s="285"/>
      <c r="E14" s="430" t="s">
        <v>18</v>
      </c>
      <c r="F14" s="357">
        <f>F6+F7+F9+F11+F12+F13</f>
        <v>540</v>
      </c>
      <c r="G14" s="190"/>
      <c r="H14" s="385">
        <f t="shared" ref="H14:X14" si="0">H6+H7+H9+H11+H12+H13</f>
        <v>21.709999999999997</v>
      </c>
      <c r="I14" s="71">
        <f t="shared" si="0"/>
        <v>18.96</v>
      </c>
      <c r="J14" s="72">
        <f t="shared" si="0"/>
        <v>70.709999999999994</v>
      </c>
      <c r="K14" s="485">
        <f t="shared" si="0"/>
        <v>546.04</v>
      </c>
      <c r="L14" s="385">
        <f t="shared" si="0"/>
        <v>0.64000000000000012</v>
      </c>
      <c r="M14" s="71">
        <f t="shared" si="0"/>
        <v>0.33</v>
      </c>
      <c r="N14" s="71">
        <f t="shared" si="0"/>
        <v>31.47</v>
      </c>
      <c r="O14" s="71">
        <f t="shared" si="0"/>
        <v>55.33</v>
      </c>
      <c r="P14" s="135">
        <f t="shared" si="0"/>
        <v>0.24</v>
      </c>
      <c r="Q14" s="385">
        <f t="shared" si="0"/>
        <v>115.09000000000002</v>
      </c>
      <c r="R14" s="71">
        <f t="shared" si="0"/>
        <v>403.04</v>
      </c>
      <c r="S14" s="71">
        <f t="shared" si="0"/>
        <v>118.97000000000001</v>
      </c>
      <c r="T14" s="71">
        <f t="shared" si="0"/>
        <v>20.14</v>
      </c>
      <c r="U14" s="71">
        <f t="shared" si="0"/>
        <v>1325.33</v>
      </c>
      <c r="V14" s="71">
        <f t="shared" si="0"/>
        <v>3.1599999999999996E-2</v>
      </c>
      <c r="W14" s="71">
        <f t="shared" si="0"/>
        <v>8.9000000000000017E-3</v>
      </c>
      <c r="X14" s="72">
        <f t="shared" si="0"/>
        <v>0.15200000000000002</v>
      </c>
    </row>
    <row r="15" spans="1:24" s="18" customFormat="1" ht="37.5" customHeight="1" x14ac:dyDescent="0.35">
      <c r="A15" s="130"/>
      <c r="B15" s="147" t="s">
        <v>75</v>
      </c>
      <c r="C15" s="191"/>
      <c r="D15" s="286"/>
      <c r="E15" s="431" t="s">
        <v>18</v>
      </c>
      <c r="F15" s="355">
        <f>F6+F8+F10+F11+F12+F13</f>
        <v>540</v>
      </c>
      <c r="G15" s="358"/>
      <c r="H15" s="608">
        <f t="shared" ref="H15:X15" si="1">H6+H8+H10+H11+H12+H13</f>
        <v>24.66</v>
      </c>
      <c r="I15" s="605">
        <f t="shared" si="1"/>
        <v>24.72</v>
      </c>
      <c r="J15" s="609">
        <f t="shared" si="1"/>
        <v>69.5</v>
      </c>
      <c r="K15" s="611">
        <f t="shared" si="1"/>
        <v>606.34</v>
      </c>
      <c r="L15" s="608">
        <f t="shared" si="1"/>
        <v>0.30000000000000004</v>
      </c>
      <c r="M15" s="605">
        <f t="shared" si="1"/>
        <v>0.32000000000000006</v>
      </c>
      <c r="N15" s="605">
        <f t="shared" si="1"/>
        <v>24.779999999999998</v>
      </c>
      <c r="O15" s="605">
        <f t="shared" si="1"/>
        <v>31.6</v>
      </c>
      <c r="P15" s="612">
        <f t="shared" si="1"/>
        <v>0.1</v>
      </c>
      <c r="Q15" s="608">
        <f t="shared" si="1"/>
        <v>92.71</v>
      </c>
      <c r="R15" s="605">
        <f t="shared" si="1"/>
        <v>447.15999999999997</v>
      </c>
      <c r="S15" s="605">
        <f t="shared" si="1"/>
        <v>108.69</v>
      </c>
      <c r="T15" s="605">
        <f t="shared" si="1"/>
        <v>6.2499999999999991</v>
      </c>
      <c r="U15" s="605">
        <f t="shared" si="1"/>
        <v>1255.2499999999998</v>
      </c>
      <c r="V15" s="605">
        <f t="shared" si="1"/>
        <v>1.9599999999999999E-2</v>
      </c>
      <c r="W15" s="605">
        <f t="shared" si="1"/>
        <v>8.199999999999999E-3</v>
      </c>
      <c r="X15" s="609">
        <f t="shared" si="1"/>
        <v>0.113</v>
      </c>
    </row>
    <row r="16" spans="1:24" s="18" customFormat="1" ht="37.5" customHeight="1" x14ac:dyDescent="0.35">
      <c r="A16" s="130"/>
      <c r="B16" s="146" t="s">
        <v>74</v>
      </c>
      <c r="C16" s="190"/>
      <c r="D16" s="285"/>
      <c r="E16" s="432" t="s">
        <v>19</v>
      </c>
      <c r="F16" s="211"/>
      <c r="G16" s="437"/>
      <c r="H16" s="443"/>
      <c r="I16" s="75"/>
      <c r="J16" s="425"/>
      <c r="K16" s="486">
        <f>K14/23.5</f>
        <v>23.235744680851063</v>
      </c>
      <c r="L16" s="443"/>
      <c r="M16" s="75"/>
      <c r="N16" s="75"/>
      <c r="O16" s="75"/>
      <c r="P16" s="720"/>
      <c r="Q16" s="443"/>
      <c r="R16" s="75"/>
      <c r="S16" s="75"/>
      <c r="T16" s="75"/>
      <c r="U16" s="75"/>
      <c r="V16" s="75"/>
      <c r="W16" s="75"/>
      <c r="X16" s="425"/>
    </row>
    <row r="17" spans="1:24" s="18" customFormat="1" ht="37.5" customHeight="1" thickBot="1" x14ac:dyDescent="0.4">
      <c r="A17" s="130"/>
      <c r="B17" s="148" t="s">
        <v>75</v>
      </c>
      <c r="C17" s="192"/>
      <c r="D17" s="372"/>
      <c r="E17" s="433" t="s">
        <v>19</v>
      </c>
      <c r="F17" s="214"/>
      <c r="G17" s="438"/>
      <c r="H17" s="444"/>
      <c r="I17" s="426"/>
      <c r="J17" s="427"/>
      <c r="K17" s="446">
        <f>K15/23.5</f>
        <v>25.801702127659574</v>
      </c>
      <c r="L17" s="444"/>
      <c r="M17" s="426"/>
      <c r="N17" s="426"/>
      <c r="O17" s="426"/>
      <c r="P17" s="721"/>
      <c r="Q17" s="444"/>
      <c r="R17" s="426"/>
      <c r="S17" s="426"/>
      <c r="T17" s="426"/>
      <c r="U17" s="426"/>
      <c r="V17" s="426"/>
      <c r="W17" s="426"/>
      <c r="X17" s="427"/>
    </row>
    <row r="18" spans="1:24" s="18" customFormat="1" ht="37.5" customHeight="1" thickBot="1" x14ac:dyDescent="0.4">
      <c r="A18" s="409"/>
      <c r="B18" s="409"/>
      <c r="C18" s="449"/>
      <c r="D18" s="448"/>
      <c r="E18" s="451"/>
      <c r="F18" s="454"/>
      <c r="G18" s="403"/>
      <c r="H18" s="455"/>
      <c r="I18" s="93"/>
      <c r="J18" s="456"/>
      <c r="K18" s="457"/>
      <c r="L18" s="459"/>
      <c r="M18" s="455"/>
      <c r="N18" s="93"/>
      <c r="O18" s="93"/>
      <c r="P18" s="94"/>
      <c r="Q18" s="455"/>
      <c r="R18" s="93"/>
      <c r="S18" s="93"/>
      <c r="T18" s="93"/>
      <c r="U18" s="93"/>
      <c r="V18" s="93"/>
      <c r="W18" s="93"/>
      <c r="X18" s="54"/>
    </row>
    <row r="19" spans="1:24" s="18" customFormat="1" ht="37.5" customHeight="1" x14ac:dyDescent="0.35">
      <c r="A19" s="174" t="s">
        <v>5</v>
      </c>
      <c r="B19" s="174"/>
      <c r="C19" s="184">
        <v>28</v>
      </c>
      <c r="D19" s="269" t="s">
        <v>17</v>
      </c>
      <c r="E19" s="549" t="s">
        <v>148</v>
      </c>
      <c r="F19" s="513">
        <v>60</v>
      </c>
      <c r="G19" s="633"/>
      <c r="H19" s="635">
        <v>0.42</v>
      </c>
      <c r="I19" s="636">
        <v>0.06</v>
      </c>
      <c r="J19" s="637">
        <v>1.02</v>
      </c>
      <c r="K19" s="638">
        <v>6.18</v>
      </c>
      <c r="L19" s="664">
        <v>0.02</v>
      </c>
      <c r="M19" s="447">
        <v>0.02</v>
      </c>
      <c r="N19" s="58">
        <v>6</v>
      </c>
      <c r="O19" s="58">
        <v>10</v>
      </c>
      <c r="P19" s="59">
        <v>0</v>
      </c>
      <c r="Q19" s="445">
        <v>13.8</v>
      </c>
      <c r="R19" s="58">
        <v>25.2</v>
      </c>
      <c r="S19" s="58">
        <v>8.4</v>
      </c>
      <c r="T19" s="58">
        <v>0.36</v>
      </c>
      <c r="U19" s="58">
        <v>117.6</v>
      </c>
      <c r="V19" s="58">
        <v>0</v>
      </c>
      <c r="W19" s="58">
        <v>2.0000000000000001E-4</v>
      </c>
      <c r="X19" s="59">
        <v>0</v>
      </c>
    </row>
    <row r="20" spans="1:24" s="18" customFormat="1" ht="37.5" customHeight="1" x14ac:dyDescent="0.35">
      <c r="A20" s="130"/>
      <c r="B20" s="130"/>
      <c r="C20" s="163">
        <v>33</v>
      </c>
      <c r="D20" s="203" t="s">
        <v>7</v>
      </c>
      <c r="E20" s="254" t="s">
        <v>58</v>
      </c>
      <c r="F20" s="414">
        <v>200</v>
      </c>
      <c r="G20" s="179"/>
      <c r="H20" s="290">
        <v>6.4</v>
      </c>
      <c r="I20" s="13">
        <v>6.2</v>
      </c>
      <c r="J20" s="50">
        <v>12.2</v>
      </c>
      <c r="K20" s="125">
        <v>130.6</v>
      </c>
      <c r="L20" s="290">
        <v>0.08</v>
      </c>
      <c r="M20" s="97">
        <v>0.08</v>
      </c>
      <c r="N20" s="13">
        <v>6.8</v>
      </c>
      <c r="O20" s="13">
        <v>180</v>
      </c>
      <c r="P20" s="50">
        <v>0</v>
      </c>
      <c r="Q20" s="290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4">
        <v>0.04</v>
      </c>
    </row>
    <row r="21" spans="1:24" s="18" customFormat="1" ht="37.5" customHeight="1" x14ac:dyDescent="0.35">
      <c r="A21" s="132"/>
      <c r="B21" s="132"/>
      <c r="C21" s="163">
        <v>80</v>
      </c>
      <c r="D21" s="203" t="s">
        <v>8</v>
      </c>
      <c r="E21" s="254" t="s">
        <v>51</v>
      </c>
      <c r="F21" s="414">
        <v>90</v>
      </c>
      <c r="G21" s="179"/>
      <c r="H21" s="289">
        <v>14.85</v>
      </c>
      <c r="I21" s="17">
        <v>13.32</v>
      </c>
      <c r="J21" s="46">
        <v>5.94</v>
      </c>
      <c r="K21" s="305">
        <v>202.68</v>
      </c>
      <c r="L21" s="289">
        <v>0.06</v>
      </c>
      <c r="M21" s="19">
        <v>0.11</v>
      </c>
      <c r="N21" s="17">
        <v>3.83</v>
      </c>
      <c r="O21" s="17">
        <v>19.5</v>
      </c>
      <c r="P21" s="46">
        <v>0</v>
      </c>
      <c r="Q21" s="289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4">
        <v>0.9</v>
      </c>
    </row>
    <row r="22" spans="1:24" s="18" customFormat="1" ht="37.5" customHeight="1" x14ac:dyDescent="0.35">
      <c r="A22" s="132"/>
      <c r="B22" s="132"/>
      <c r="C22" s="163">
        <v>65</v>
      </c>
      <c r="D22" s="203" t="s">
        <v>46</v>
      </c>
      <c r="E22" s="254" t="s">
        <v>52</v>
      </c>
      <c r="F22" s="414">
        <v>150</v>
      </c>
      <c r="G22" s="179"/>
      <c r="H22" s="290">
        <v>6.45</v>
      </c>
      <c r="I22" s="13">
        <v>4.05</v>
      </c>
      <c r="J22" s="50">
        <v>40.200000000000003</v>
      </c>
      <c r="K22" s="125">
        <v>223.65</v>
      </c>
      <c r="L22" s="290">
        <v>0.08</v>
      </c>
      <c r="M22" s="97">
        <v>0.02</v>
      </c>
      <c r="N22" s="13">
        <v>0</v>
      </c>
      <c r="O22" s="13">
        <v>30</v>
      </c>
      <c r="P22" s="50">
        <v>0.11</v>
      </c>
      <c r="Q22" s="290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4">
        <v>0</v>
      </c>
    </row>
    <row r="23" spans="1:24" s="18" customFormat="1" ht="37.5" customHeight="1" x14ac:dyDescent="0.35">
      <c r="A23" s="132"/>
      <c r="B23" s="132"/>
      <c r="C23" s="163">
        <v>114</v>
      </c>
      <c r="D23" s="203" t="s">
        <v>42</v>
      </c>
      <c r="E23" s="254" t="s">
        <v>49</v>
      </c>
      <c r="F23" s="453">
        <v>200</v>
      </c>
      <c r="G23" s="163"/>
      <c r="H23" s="19">
        <v>0.2</v>
      </c>
      <c r="I23" s="17">
        <v>0</v>
      </c>
      <c r="J23" s="20">
        <v>11</v>
      </c>
      <c r="K23" s="221">
        <v>44.8</v>
      </c>
      <c r="L23" s="289">
        <v>0</v>
      </c>
      <c r="M23" s="19">
        <v>0</v>
      </c>
      <c r="N23" s="17">
        <v>0.08</v>
      </c>
      <c r="O23" s="17">
        <v>0</v>
      </c>
      <c r="P23" s="46">
        <v>0</v>
      </c>
      <c r="Q23" s="289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6">
        <v>0</v>
      </c>
    </row>
    <row r="24" spans="1:24" s="18" customFormat="1" ht="37.5" customHeight="1" x14ac:dyDescent="0.35">
      <c r="A24" s="132"/>
      <c r="B24" s="132"/>
      <c r="C24" s="166">
        <v>119</v>
      </c>
      <c r="D24" s="203" t="s">
        <v>11</v>
      </c>
      <c r="E24" s="180" t="s">
        <v>53</v>
      </c>
      <c r="F24" s="164">
        <v>30</v>
      </c>
      <c r="G24" s="164"/>
      <c r="H24" s="21">
        <v>2.13</v>
      </c>
      <c r="I24" s="22">
        <v>0.21</v>
      </c>
      <c r="J24" s="23">
        <v>13.26</v>
      </c>
      <c r="K24" s="598">
        <v>72</v>
      </c>
      <c r="L24" s="332">
        <v>0.03</v>
      </c>
      <c r="M24" s="21">
        <v>0.01</v>
      </c>
      <c r="N24" s="22">
        <v>0</v>
      </c>
      <c r="O24" s="22">
        <v>0</v>
      </c>
      <c r="P24" s="54">
        <v>0</v>
      </c>
      <c r="Q24" s="332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7.5" customHeight="1" x14ac:dyDescent="0.35">
      <c r="A25" s="132"/>
      <c r="B25" s="132"/>
      <c r="C25" s="163">
        <v>120</v>
      </c>
      <c r="D25" s="203" t="s">
        <v>12</v>
      </c>
      <c r="E25" s="180" t="s">
        <v>44</v>
      </c>
      <c r="F25" s="164">
        <v>20</v>
      </c>
      <c r="G25" s="164"/>
      <c r="H25" s="21">
        <v>1.1399999999999999</v>
      </c>
      <c r="I25" s="22">
        <v>0.22</v>
      </c>
      <c r="J25" s="23">
        <v>7.44</v>
      </c>
      <c r="K25" s="598">
        <v>36.26</v>
      </c>
      <c r="L25" s="332">
        <v>0.02</v>
      </c>
      <c r="M25" s="21">
        <v>2.4E-2</v>
      </c>
      <c r="N25" s="22">
        <v>0.08</v>
      </c>
      <c r="O25" s="22">
        <v>0</v>
      </c>
      <c r="P25" s="54">
        <v>0</v>
      </c>
      <c r="Q25" s="332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7.5" customHeight="1" x14ac:dyDescent="0.35">
      <c r="A26" s="132"/>
      <c r="B26" s="132"/>
      <c r="C26" s="270"/>
      <c r="D26" s="302"/>
      <c r="E26" s="381" t="s">
        <v>18</v>
      </c>
      <c r="F26" s="321">
        <f>SUM(F19:F25)</f>
        <v>750</v>
      </c>
      <c r="G26" s="179"/>
      <c r="H26" s="233">
        <f>SUM(H19:H25)</f>
        <v>31.59</v>
      </c>
      <c r="I26" s="15">
        <f>SUM(I19:I25)</f>
        <v>24.06</v>
      </c>
      <c r="J26" s="51">
        <f>SUM(J19:J25)</f>
        <v>91.06</v>
      </c>
      <c r="K26" s="405">
        <f>SUM(K19:K25)</f>
        <v>716.17</v>
      </c>
      <c r="L26" s="236">
        <f t="shared" ref="L26:X26" si="2">SUM(L19:L25)</f>
        <v>0.29000000000000004</v>
      </c>
      <c r="M26" s="236">
        <f t="shared" si="2"/>
        <v>0.26400000000000001</v>
      </c>
      <c r="N26" s="16">
        <f t="shared" si="2"/>
        <v>16.79</v>
      </c>
      <c r="O26" s="16">
        <f t="shared" si="2"/>
        <v>239.5</v>
      </c>
      <c r="P26" s="90">
        <f t="shared" si="2"/>
        <v>0.11</v>
      </c>
      <c r="Q26" s="236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4">
        <f t="shared" si="2"/>
        <v>0.95200000000000007</v>
      </c>
    </row>
    <row r="27" spans="1:24" s="18" customFormat="1" ht="37.5" customHeight="1" thickBot="1" x14ac:dyDescent="0.4">
      <c r="A27" s="312"/>
      <c r="B27" s="312"/>
      <c r="C27" s="400"/>
      <c r="D27" s="384"/>
      <c r="E27" s="382" t="s">
        <v>19</v>
      </c>
      <c r="F27" s="384"/>
      <c r="G27" s="361"/>
      <c r="H27" s="364"/>
      <c r="I27" s="47"/>
      <c r="J27" s="48"/>
      <c r="K27" s="398">
        <f>K26/23.5</f>
        <v>30.475319148936169</v>
      </c>
      <c r="L27" s="364"/>
      <c r="M27" s="359"/>
      <c r="N27" s="47"/>
      <c r="O27" s="47"/>
      <c r="P27" s="48"/>
      <c r="Q27" s="364"/>
      <c r="R27" s="47"/>
      <c r="S27" s="47"/>
      <c r="T27" s="47"/>
      <c r="U27" s="47"/>
      <c r="V27" s="47"/>
      <c r="W27" s="47"/>
      <c r="X27" s="183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583" t="s">
        <v>65</v>
      </c>
      <c r="B29" s="585"/>
      <c r="C29" s="61"/>
      <c r="D29" s="11"/>
      <c r="E29" s="27"/>
      <c r="F29" s="28"/>
      <c r="G29" s="11"/>
      <c r="H29" s="9"/>
      <c r="I29" s="11"/>
      <c r="J29" s="11"/>
    </row>
    <row r="30" spans="1:24" ht="18" x14ac:dyDescent="0.35">
      <c r="A30" s="586" t="s">
        <v>66</v>
      </c>
      <c r="B30" s="588"/>
      <c r="C30" s="68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04"/>
      <c r="C4" s="121" t="s">
        <v>37</v>
      </c>
      <c r="D4" s="157"/>
      <c r="E4" s="199"/>
      <c r="F4" s="591"/>
      <c r="G4" s="590"/>
      <c r="H4" s="316" t="s">
        <v>20</v>
      </c>
      <c r="I4" s="317"/>
      <c r="J4" s="318"/>
      <c r="K4" s="392" t="s">
        <v>21</v>
      </c>
      <c r="L4" s="822" t="s">
        <v>22</v>
      </c>
      <c r="M4" s="823"/>
      <c r="N4" s="824"/>
      <c r="O4" s="824"/>
      <c r="P4" s="825"/>
      <c r="Q4" s="826" t="s">
        <v>23</v>
      </c>
      <c r="R4" s="827"/>
      <c r="S4" s="827"/>
      <c r="T4" s="827"/>
      <c r="U4" s="827"/>
      <c r="V4" s="827"/>
      <c r="W4" s="827"/>
      <c r="X4" s="827"/>
    </row>
    <row r="5" spans="1:24" s="18" customFormat="1" ht="28.5" customHeight="1" thickBot="1" x14ac:dyDescent="0.4">
      <c r="A5" s="692" t="s">
        <v>0</v>
      </c>
      <c r="B5" s="819"/>
      <c r="C5" s="666" t="s">
        <v>38</v>
      </c>
      <c r="D5" s="819" t="s">
        <v>39</v>
      </c>
      <c r="E5" s="666" t="s">
        <v>36</v>
      </c>
      <c r="F5" s="301" t="s">
        <v>24</v>
      </c>
      <c r="G5" s="666" t="s">
        <v>35</v>
      </c>
      <c r="H5" s="717" t="s">
        <v>25</v>
      </c>
      <c r="I5" s="675" t="s">
        <v>26</v>
      </c>
      <c r="J5" s="679" t="s">
        <v>27</v>
      </c>
      <c r="K5" s="693" t="s">
        <v>28</v>
      </c>
      <c r="L5" s="678" t="s">
        <v>29</v>
      </c>
      <c r="M5" s="678" t="s">
        <v>126</v>
      </c>
      <c r="N5" s="678" t="s">
        <v>30</v>
      </c>
      <c r="O5" s="698" t="s">
        <v>127</v>
      </c>
      <c r="P5" s="678" t="s">
        <v>128</v>
      </c>
      <c r="Q5" s="678" t="s">
        <v>31</v>
      </c>
      <c r="R5" s="678" t="s">
        <v>32</v>
      </c>
      <c r="S5" s="678" t="s">
        <v>33</v>
      </c>
      <c r="T5" s="678" t="s">
        <v>34</v>
      </c>
      <c r="U5" s="678" t="s">
        <v>129</v>
      </c>
      <c r="V5" s="678" t="s">
        <v>130</v>
      </c>
      <c r="W5" s="678" t="s">
        <v>131</v>
      </c>
      <c r="X5" s="678" t="s">
        <v>132</v>
      </c>
    </row>
    <row r="6" spans="1:24" s="18" customFormat="1" ht="38.25" customHeight="1" x14ac:dyDescent="0.35">
      <c r="A6" s="174" t="s">
        <v>4</v>
      </c>
      <c r="B6" s="174"/>
      <c r="C6" s="168">
        <v>25</v>
      </c>
      <c r="D6" s="296" t="s">
        <v>17</v>
      </c>
      <c r="E6" s="450" t="s">
        <v>47</v>
      </c>
      <c r="F6" s="452">
        <v>150</v>
      </c>
      <c r="G6" s="168"/>
      <c r="H6" s="41">
        <v>0.6</v>
      </c>
      <c r="I6" s="42">
        <v>0.45</v>
      </c>
      <c r="J6" s="49">
        <v>12.3</v>
      </c>
      <c r="K6" s="223">
        <v>54.9</v>
      </c>
      <c r="L6" s="322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9">
        <v>0.02</v>
      </c>
    </row>
    <row r="7" spans="1:24" s="18" customFormat="1" ht="38.25" customHeight="1" x14ac:dyDescent="0.35">
      <c r="A7" s="130"/>
      <c r="B7" s="130"/>
      <c r="C7" s="164">
        <v>196</v>
      </c>
      <c r="D7" s="240" t="s">
        <v>96</v>
      </c>
      <c r="E7" s="188" t="s">
        <v>134</v>
      </c>
      <c r="F7" s="164">
        <v>150</v>
      </c>
      <c r="G7" s="239"/>
      <c r="H7" s="21">
        <v>18.899999999999999</v>
      </c>
      <c r="I7" s="22">
        <v>14.1</v>
      </c>
      <c r="J7" s="23">
        <v>31.35</v>
      </c>
      <c r="K7" s="224">
        <v>328.8</v>
      </c>
      <c r="L7" s="332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30"/>
      <c r="B8" s="130"/>
      <c r="C8" s="163">
        <v>114</v>
      </c>
      <c r="D8" s="203" t="s">
        <v>42</v>
      </c>
      <c r="E8" s="254" t="s">
        <v>49</v>
      </c>
      <c r="F8" s="453">
        <v>200</v>
      </c>
      <c r="G8" s="163"/>
      <c r="H8" s="19">
        <v>0.2</v>
      </c>
      <c r="I8" s="17">
        <v>0</v>
      </c>
      <c r="J8" s="20">
        <v>11</v>
      </c>
      <c r="K8" s="221">
        <v>44.8</v>
      </c>
      <c r="L8" s="289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30"/>
      <c r="B9" s="130"/>
      <c r="C9" s="166">
        <v>121</v>
      </c>
      <c r="D9" s="203" t="s">
        <v>11</v>
      </c>
      <c r="E9" s="254" t="s">
        <v>48</v>
      </c>
      <c r="F9" s="414">
        <v>30</v>
      </c>
      <c r="G9" s="163"/>
      <c r="H9" s="19">
        <v>2.16</v>
      </c>
      <c r="I9" s="17">
        <v>0.81</v>
      </c>
      <c r="J9" s="20">
        <v>14.73</v>
      </c>
      <c r="K9" s="221">
        <v>75.66</v>
      </c>
      <c r="L9" s="289">
        <v>0.04</v>
      </c>
      <c r="M9" s="19">
        <v>0.01</v>
      </c>
      <c r="N9" s="17">
        <v>0</v>
      </c>
      <c r="O9" s="17">
        <v>0</v>
      </c>
      <c r="P9" s="46">
        <v>0</v>
      </c>
      <c r="Q9" s="28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30"/>
      <c r="B10" s="130"/>
      <c r="C10" s="163">
        <v>120</v>
      </c>
      <c r="D10" s="203" t="s">
        <v>12</v>
      </c>
      <c r="E10" s="180" t="s">
        <v>44</v>
      </c>
      <c r="F10" s="156">
        <v>20</v>
      </c>
      <c r="G10" s="163"/>
      <c r="H10" s="19">
        <v>1.1399999999999999</v>
      </c>
      <c r="I10" s="17">
        <v>0.22</v>
      </c>
      <c r="J10" s="20">
        <v>7.44</v>
      </c>
      <c r="K10" s="222">
        <v>36.26</v>
      </c>
      <c r="L10" s="332">
        <v>0.02</v>
      </c>
      <c r="M10" s="21">
        <v>2.4E-2</v>
      </c>
      <c r="N10" s="22">
        <v>0.08</v>
      </c>
      <c r="O10" s="22">
        <v>0</v>
      </c>
      <c r="P10" s="54">
        <v>0</v>
      </c>
      <c r="Q10" s="332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33" customHeight="1" x14ac:dyDescent="0.35">
      <c r="A11" s="130"/>
      <c r="B11" s="130"/>
      <c r="C11" s="163"/>
      <c r="D11" s="203"/>
      <c r="E11" s="381" t="s">
        <v>18</v>
      </c>
      <c r="F11" s="388">
        <f>SUM(F6:F10)</f>
        <v>550</v>
      </c>
      <c r="G11" s="163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58">
        <f t="shared" si="0"/>
        <v>540.41999999999996</v>
      </c>
      <c r="L11" s="289">
        <f t="shared" si="0"/>
        <v>0.15</v>
      </c>
      <c r="M11" s="289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409"/>
      <c r="B12" s="409"/>
      <c r="C12" s="449"/>
      <c r="D12" s="448"/>
      <c r="E12" s="451" t="s">
        <v>19</v>
      </c>
      <c r="F12" s="454"/>
      <c r="G12" s="403"/>
      <c r="H12" s="455"/>
      <c r="I12" s="93"/>
      <c r="J12" s="456"/>
      <c r="K12" s="457">
        <f>K11/23.5</f>
        <v>22.99659574468085</v>
      </c>
      <c r="L12" s="459"/>
      <c r="M12" s="455"/>
      <c r="N12" s="93"/>
      <c r="O12" s="93"/>
      <c r="P12" s="94"/>
      <c r="Q12" s="455"/>
      <c r="R12" s="93"/>
      <c r="S12" s="93"/>
      <c r="T12" s="93"/>
      <c r="U12" s="93"/>
      <c r="V12" s="93"/>
      <c r="W12" s="93"/>
      <c r="X12" s="183"/>
    </row>
    <row r="13" spans="1:24" s="18" customFormat="1" ht="38.25" customHeight="1" x14ac:dyDescent="0.35">
      <c r="A13" s="130" t="s">
        <v>5</v>
      </c>
      <c r="B13" s="130"/>
      <c r="C13" s="257">
        <v>243</v>
      </c>
      <c r="D13" s="735" t="s">
        <v>17</v>
      </c>
      <c r="E13" s="730" t="s">
        <v>140</v>
      </c>
      <c r="F13" s="731">
        <v>60</v>
      </c>
      <c r="G13" s="732"/>
      <c r="H13" s="56">
        <v>1.73</v>
      </c>
      <c r="I13" s="39">
        <v>6.13</v>
      </c>
      <c r="J13" s="57">
        <v>5.07</v>
      </c>
      <c r="K13" s="663">
        <v>85.7</v>
      </c>
      <c r="L13" s="308">
        <v>0.03</v>
      </c>
      <c r="M13" s="39">
        <v>0.03</v>
      </c>
      <c r="N13" s="39">
        <v>1.55</v>
      </c>
      <c r="O13" s="39">
        <v>228</v>
      </c>
      <c r="P13" s="259">
        <v>0</v>
      </c>
      <c r="Q13" s="308">
        <v>19.02</v>
      </c>
      <c r="R13" s="39">
        <v>43.57</v>
      </c>
      <c r="S13" s="39">
        <v>16.670000000000002</v>
      </c>
      <c r="T13" s="39">
        <v>0.57999999999999996</v>
      </c>
      <c r="U13" s="39">
        <v>128.69</v>
      </c>
      <c r="V13" s="39">
        <v>1E-3</v>
      </c>
      <c r="W13" s="39">
        <v>2.9999999999999997E-4</v>
      </c>
      <c r="X13" s="259">
        <v>0.01</v>
      </c>
    </row>
    <row r="14" spans="1:24" s="18" customFormat="1" ht="38.25" customHeight="1" x14ac:dyDescent="0.35">
      <c r="A14" s="130"/>
      <c r="B14" s="130"/>
      <c r="C14" s="165">
        <v>32</v>
      </c>
      <c r="D14" s="315" t="s">
        <v>7</v>
      </c>
      <c r="E14" s="380" t="s">
        <v>50</v>
      </c>
      <c r="F14" s="339">
        <v>200</v>
      </c>
      <c r="G14" s="193"/>
      <c r="H14" s="290">
        <v>5.88</v>
      </c>
      <c r="I14" s="13">
        <v>8.82</v>
      </c>
      <c r="J14" s="50">
        <v>9.6</v>
      </c>
      <c r="K14" s="125">
        <v>142.19999999999999</v>
      </c>
      <c r="L14" s="290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29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2"/>
      <c r="B15" s="768"/>
      <c r="C15" s="164">
        <v>90</v>
      </c>
      <c r="D15" s="239" t="s">
        <v>8</v>
      </c>
      <c r="E15" s="365" t="s">
        <v>118</v>
      </c>
      <c r="F15" s="215">
        <v>90</v>
      </c>
      <c r="G15" s="124"/>
      <c r="H15" s="493">
        <v>15.21</v>
      </c>
      <c r="I15" s="115">
        <v>14.04</v>
      </c>
      <c r="J15" s="120">
        <v>8.91</v>
      </c>
      <c r="K15" s="756">
        <v>222.75</v>
      </c>
      <c r="L15" s="295">
        <v>0.37</v>
      </c>
      <c r="M15" s="102">
        <v>0.15</v>
      </c>
      <c r="N15" s="102">
        <v>0.09</v>
      </c>
      <c r="O15" s="102">
        <v>25.83</v>
      </c>
      <c r="P15" s="103">
        <v>0.16</v>
      </c>
      <c r="Q15" s="295">
        <v>54.18</v>
      </c>
      <c r="R15" s="102">
        <v>117.54</v>
      </c>
      <c r="S15" s="102">
        <v>24.8</v>
      </c>
      <c r="T15" s="102">
        <v>1.6</v>
      </c>
      <c r="U15" s="102">
        <v>268.38</v>
      </c>
      <c r="V15" s="102">
        <v>7.0000000000000001E-3</v>
      </c>
      <c r="W15" s="102">
        <v>2.7000000000000001E-3</v>
      </c>
      <c r="X15" s="244">
        <v>0.09</v>
      </c>
    </row>
    <row r="16" spans="1:24" s="18" customFormat="1" ht="38.25" customHeight="1" x14ac:dyDescent="0.35">
      <c r="A16" s="132"/>
      <c r="B16" s="768"/>
      <c r="C16" s="163">
        <v>54</v>
      </c>
      <c r="D16" s="203" t="s">
        <v>46</v>
      </c>
      <c r="E16" s="180" t="s">
        <v>41</v>
      </c>
      <c r="F16" s="176">
        <v>150</v>
      </c>
      <c r="G16" s="195"/>
      <c r="H16" s="332">
        <v>7.2</v>
      </c>
      <c r="I16" s="22">
        <v>5.0999999999999996</v>
      </c>
      <c r="J16" s="54">
        <v>33.9</v>
      </c>
      <c r="K16" s="331">
        <v>210.3</v>
      </c>
      <c r="L16" s="332">
        <v>0.21</v>
      </c>
      <c r="M16" s="22">
        <v>0.11</v>
      </c>
      <c r="N16" s="22">
        <v>0</v>
      </c>
      <c r="O16" s="22">
        <v>0</v>
      </c>
      <c r="P16" s="23">
        <v>0</v>
      </c>
      <c r="Q16" s="332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4">
        <v>0.02</v>
      </c>
    </row>
    <row r="17" spans="1:24" s="18" customFormat="1" ht="38.25" customHeight="1" x14ac:dyDescent="0.35">
      <c r="A17" s="132"/>
      <c r="B17" s="132"/>
      <c r="C17" s="163">
        <v>107</v>
      </c>
      <c r="D17" s="203" t="s">
        <v>15</v>
      </c>
      <c r="E17" s="472" t="s">
        <v>138</v>
      </c>
      <c r="F17" s="752">
        <v>200</v>
      </c>
      <c r="G17" s="195"/>
      <c r="H17" s="289">
        <v>0.8</v>
      </c>
      <c r="I17" s="17">
        <v>0.2</v>
      </c>
      <c r="J17" s="46">
        <v>23.2</v>
      </c>
      <c r="K17" s="304">
        <v>94.4</v>
      </c>
      <c r="L17" s="289">
        <v>0.02</v>
      </c>
      <c r="M17" s="17"/>
      <c r="N17" s="17">
        <v>4</v>
      </c>
      <c r="O17" s="17">
        <v>0</v>
      </c>
      <c r="P17" s="20"/>
      <c r="Q17" s="289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6"/>
    </row>
    <row r="18" spans="1:24" s="18" customFormat="1" ht="38.25" customHeight="1" x14ac:dyDescent="0.35">
      <c r="A18" s="132"/>
      <c r="B18" s="132"/>
      <c r="C18" s="166">
        <v>119</v>
      </c>
      <c r="D18" s="203" t="s">
        <v>11</v>
      </c>
      <c r="E18" s="180" t="s">
        <v>16</v>
      </c>
      <c r="F18" s="715">
        <v>25</v>
      </c>
      <c r="G18" s="194"/>
      <c r="H18" s="332">
        <v>1.78</v>
      </c>
      <c r="I18" s="22">
        <v>0.18</v>
      </c>
      <c r="J18" s="54">
        <v>11.05</v>
      </c>
      <c r="K18" s="551">
        <v>60</v>
      </c>
      <c r="L18" s="332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32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4">
        <v>0</v>
      </c>
    </row>
    <row r="19" spans="1:24" s="18" customFormat="1" ht="38.25" customHeight="1" x14ac:dyDescent="0.35">
      <c r="A19" s="132"/>
      <c r="B19" s="132"/>
      <c r="C19" s="163">
        <v>120</v>
      </c>
      <c r="D19" s="203" t="s">
        <v>12</v>
      </c>
      <c r="E19" s="180" t="s">
        <v>44</v>
      </c>
      <c r="F19" s="715">
        <v>20</v>
      </c>
      <c r="G19" s="194"/>
      <c r="H19" s="332">
        <v>1.1399999999999999</v>
      </c>
      <c r="I19" s="22">
        <v>0.22</v>
      </c>
      <c r="J19" s="54">
        <v>7.44</v>
      </c>
      <c r="K19" s="551">
        <v>36.26</v>
      </c>
      <c r="L19" s="332">
        <v>0.02</v>
      </c>
      <c r="M19" s="22">
        <v>2.4E-2</v>
      </c>
      <c r="N19" s="22">
        <v>0.08</v>
      </c>
      <c r="O19" s="22">
        <v>0</v>
      </c>
      <c r="P19" s="23">
        <v>0</v>
      </c>
      <c r="Q19" s="332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4">
        <v>1.2E-2</v>
      </c>
    </row>
    <row r="20" spans="1:24" s="18" customFormat="1" ht="38.25" customHeight="1" x14ac:dyDescent="0.35">
      <c r="A20" s="132"/>
      <c r="B20" s="768"/>
      <c r="C20" s="165"/>
      <c r="D20" s="315"/>
      <c r="E20" s="769" t="s">
        <v>18</v>
      </c>
      <c r="F20" s="177">
        <f>F13+F14+F15+F16+F17+F18+F19</f>
        <v>745</v>
      </c>
      <c r="G20" s="193"/>
      <c r="H20" s="770">
        <f t="shared" ref="H20:X20" si="1">H13+H14+H15+H16+H17+H18+H19</f>
        <v>33.74</v>
      </c>
      <c r="I20" s="771">
        <f t="shared" si="1"/>
        <v>34.69</v>
      </c>
      <c r="J20" s="772">
        <f t="shared" si="1"/>
        <v>99.169999999999987</v>
      </c>
      <c r="K20" s="123">
        <f t="shared" si="1"/>
        <v>851.61</v>
      </c>
      <c r="L20" s="770">
        <f t="shared" si="1"/>
        <v>0.71500000000000008</v>
      </c>
      <c r="M20" s="771">
        <f t="shared" si="1"/>
        <v>0.40200000000000002</v>
      </c>
      <c r="N20" s="771">
        <f t="shared" si="1"/>
        <v>7.96</v>
      </c>
      <c r="O20" s="771">
        <f t="shared" si="1"/>
        <v>386.27</v>
      </c>
      <c r="P20" s="773">
        <f t="shared" si="1"/>
        <v>0.22</v>
      </c>
      <c r="Q20" s="770">
        <f t="shared" si="1"/>
        <v>152.68</v>
      </c>
      <c r="R20" s="771">
        <f t="shared" si="1"/>
        <v>550.12</v>
      </c>
      <c r="S20" s="771">
        <f t="shared" si="1"/>
        <v>238.64999999999998</v>
      </c>
      <c r="T20" s="771">
        <f t="shared" si="1"/>
        <v>9.8600000000000012</v>
      </c>
      <c r="U20" s="771">
        <f t="shared" si="1"/>
        <v>1088.42</v>
      </c>
      <c r="V20" s="771">
        <f t="shared" si="1"/>
        <v>1.9799999999999998E-2</v>
      </c>
      <c r="W20" s="771">
        <f t="shared" si="1"/>
        <v>1.2E-2</v>
      </c>
      <c r="X20" s="772">
        <f t="shared" si="1"/>
        <v>0.16800000000000001</v>
      </c>
    </row>
    <row r="21" spans="1:24" s="18" customFormat="1" ht="38.25" customHeight="1" thickBot="1" x14ac:dyDescent="0.4">
      <c r="A21" s="312"/>
      <c r="B21" s="775"/>
      <c r="C21" s="774"/>
      <c r="D21" s="776"/>
      <c r="E21" s="777" t="s">
        <v>19</v>
      </c>
      <c r="F21" s="778"/>
      <c r="G21" s="539"/>
      <c r="H21" s="779"/>
      <c r="I21" s="780"/>
      <c r="J21" s="781"/>
      <c r="K21" s="782">
        <f>K20/23.5</f>
        <v>36.238723404255317</v>
      </c>
      <c r="L21" s="779"/>
      <c r="M21" s="780"/>
      <c r="N21" s="780"/>
      <c r="O21" s="780"/>
      <c r="P21" s="783"/>
      <c r="Q21" s="779"/>
      <c r="R21" s="780"/>
      <c r="S21" s="780"/>
      <c r="T21" s="780"/>
      <c r="U21" s="780"/>
      <c r="V21" s="780"/>
      <c r="W21" s="780"/>
      <c r="X21" s="781"/>
    </row>
    <row r="22" spans="1:24" x14ac:dyDescent="0.35">
      <c r="A22" s="9"/>
      <c r="B22" s="9"/>
      <c r="C22" s="33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691" t="s">
        <v>37</v>
      </c>
      <c r="C4" s="126"/>
      <c r="D4" s="189"/>
      <c r="E4" s="121"/>
      <c r="F4" s="691"/>
      <c r="G4" s="832" t="s">
        <v>20</v>
      </c>
      <c r="H4" s="832"/>
      <c r="I4" s="832"/>
      <c r="J4" s="219" t="s">
        <v>21</v>
      </c>
      <c r="K4" s="826" t="s">
        <v>22</v>
      </c>
      <c r="L4" s="827"/>
      <c r="M4" s="833"/>
      <c r="N4" s="833"/>
      <c r="O4" s="834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s="18" customFormat="1" ht="28.5" customHeight="1" thickBot="1" x14ac:dyDescent="0.4">
      <c r="A5" s="692" t="s">
        <v>0</v>
      </c>
      <c r="B5" s="301" t="s">
        <v>38</v>
      </c>
      <c r="C5" s="694" t="s">
        <v>39</v>
      </c>
      <c r="D5" s="301" t="s">
        <v>36</v>
      </c>
      <c r="E5" s="666" t="s">
        <v>24</v>
      </c>
      <c r="F5" s="301" t="s">
        <v>35</v>
      </c>
      <c r="G5" s="674" t="s">
        <v>25</v>
      </c>
      <c r="H5" s="675" t="s">
        <v>26</v>
      </c>
      <c r="I5" s="676" t="s">
        <v>27</v>
      </c>
      <c r="J5" s="699" t="s">
        <v>28</v>
      </c>
      <c r="K5" s="700" t="s">
        <v>29</v>
      </c>
      <c r="L5" s="701" t="s">
        <v>126</v>
      </c>
      <c r="M5" s="701" t="s">
        <v>30</v>
      </c>
      <c r="N5" s="702" t="s">
        <v>127</v>
      </c>
      <c r="O5" s="704" t="s">
        <v>128</v>
      </c>
      <c r="P5" s="700" t="s">
        <v>31</v>
      </c>
      <c r="Q5" s="701" t="s">
        <v>32</v>
      </c>
      <c r="R5" s="701" t="s">
        <v>33</v>
      </c>
      <c r="S5" s="701" t="s">
        <v>34</v>
      </c>
      <c r="T5" s="701" t="s">
        <v>129</v>
      </c>
      <c r="U5" s="701" t="s">
        <v>130</v>
      </c>
      <c r="V5" s="701" t="s">
        <v>131</v>
      </c>
      <c r="W5" s="703" t="s">
        <v>132</v>
      </c>
    </row>
    <row r="6" spans="1:23" s="18" customFormat="1" ht="28.5" customHeight="1" x14ac:dyDescent="0.35">
      <c r="A6" s="40" t="s">
        <v>4</v>
      </c>
      <c r="B6" s="168">
        <v>133</v>
      </c>
      <c r="C6" s="511" t="s">
        <v>17</v>
      </c>
      <c r="D6" s="296" t="s">
        <v>154</v>
      </c>
      <c r="E6" s="708">
        <v>60</v>
      </c>
      <c r="F6" s="684"/>
      <c r="G6" s="322">
        <v>1.32</v>
      </c>
      <c r="H6" s="42">
        <v>0.24</v>
      </c>
      <c r="I6" s="43">
        <v>8.82</v>
      </c>
      <c r="J6" s="395">
        <v>40.799999999999997</v>
      </c>
      <c r="K6" s="347">
        <v>0</v>
      </c>
      <c r="L6" s="111">
        <v>0.03</v>
      </c>
      <c r="M6" s="111">
        <v>2.88</v>
      </c>
      <c r="N6" s="111">
        <v>1.2</v>
      </c>
      <c r="O6" s="724">
        <v>0</v>
      </c>
      <c r="P6" s="347">
        <v>3</v>
      </c>
      <c r="Q6" s="111">
        <v>30</v>
      </c>
      <c r="R6" s="111">
        <v>0</v>
      </c>
      <c r="S6" s="111">
        <v>0.24</v>
      </c>
      <c r="T6" s="111">
        <v>81.599999999999994</v>
      </c>
      <c r="U6" s="111">
        <v>0</v>
      </c>
      <c r="V6" s="111">
        <v>2.9999999999999997E-4</v>
      </c>
      <c r="W6" s="112">
        <v>1.0999999999999999E-2</v>
      </c>
    </row>
    <row r="7" spans="1:23" s="18" customFormat="1" ht="39" customHeight="1" x14ac:dyDescent="0.35">
      <c r="A7" s="53"/>
      <c r="B7" s="164">
        <v>78</v>
      </c>
      <c r="C7" s="239" t="s">
        <v>8</v>
      </c>
      <c r="D7" s="401" t="s">
        <v>101</v>
      </c>
      <c r="E7" s="271">
        <v>90</v>
      </c>
      <c r="F7" s="124"/>
      <c r="G7" s="289">
        <v>14.85</v>
      </c>
      <c r="H7" s="17">
        <v>13.32</v>
      </c>
      <c r="I7" s="46">
        <v>5.94</v>
      </c>
      <c r="J7" s="304">
        <v>202.68</v>
      </c>
      <c r="K7" s="289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44"/>
      <c r="B8" s="165">
        <v>65</v>
      </c>
      <c r="C8" s="299" t="s">
        <v>63</v>
      </c>
      <c r="D8" s="402" t="s">
        <v>52</v>
      </c>
      <c r="E8" s="165">
        <v>150</v>
      </c>
      <c r="F8" s="123"/>
      <c r="G8" s="290">
        <v>6.45</v>
      </c>
      <c r="H8" s="13">
        <v>4.05</v>
      </c>
      <c r="I8" s="50">
        <v>40.200000000000003</v>
      </c>
      <c r="J8" s="125">
        <v>223.65</v>
      </c>
      <c r="K8" s="290">
        <v>0.08</v>
      </c>
      <c r="L8" s="97">
        <v>0.02</v>
      </c>
      <c r="M8" s="13">
        <v>0</v>
      </c>
      <c r="N8" s="13">
        <v>30</v>
      </c>
      <c r="O8" s="50">
        <v>0.11</v>
      </c>
      <c r="P8" s="97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44"/>
      <c r="B9" s="164">
        <v>160</v>
      </c>
      <c r="C9" s="299" t="s">
        <v>62</v>
      </c>
      <c r="D9" s="380" t="s">
        <v>106</v>
      </c>
      <c r="E9" s="213">
        <v>200</v>
      </c>
      <c r="F9" s="123"/>
      <c r="G9" s="289">
        <v>0.4</v>
      </c>
      <c r="H9" s="17">
        <v>0.6</v>
      </c>
      <c r="I9" s="46">
        <v>17.8</v>
      </c>
      <c r="J9" s="304">
        <v>78.599999999999994</v>
      </c>
      <c r="K9" s="289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44"/>
      <c r="B10" s="166">
        <v>119</v>
      </c>
      <c r="C10" s="179" t="s">
        <v>11</v>
      </c>
      <c r="D10" s="179" t="s">
        <v>53</v>
      </c>
      <c r="E10" s="210">
        <v>20</v>
      </c>
      <c r="F10" s="156"/>
      <c r="G10" s="289">
        <v>1.4</v>
      </c>
      <c r="H10" s="17">
        <v>0.14000000000000001</v>
      </c>
      <c r="I10" s="46">
        <v>8.8000000000000007</v>
      </c>
      <c r="J10" s="304">
        <v>48</v>
      </c>
      <c r="K10" s="289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44"/>
      <c r="B11" s="163">
        <v>120</v>
      </c>
      <c r="C11" s="179" t="s">
        <v>12</v>
      </c>
      <c r="D11" s="179" t="s">
        <v>44</v>
      </c>
      <c r="E11" s="163">
        <v>20</v>
      </c>
      <c r="F11" s="156"/>
      <c r="G11" s="289">
        <v>1.1399999999999999</v>
      </c>
      <c r="H11" s="17">
        <v>0.22</v>
      </c>
      <c r="I11" s="46">
        <v>7.44</v>
      </c>
      <c r="J11" s="305">
        <v>36.26</v>
      </c>
      <c r="K11" s="332">
        <v>0.02</v>
      </c>
      <c r="L11" s="21">
        <v>2.4E-2</v>
      </c>
      <c r="M11" s="22">
        <v>0.08</v>
      </c>
      <c r="N11" s="22">
        <v>0</v>
      </c>
      <c r="O11" s="54">
        <v>0</v>
      </c>
      <c r="P11" s="332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53"/>
      <c r="B12" s="164"/>
      <c r="C12" s="239"/>
      <c r="D12" s="381" t="s">
        <v>18</v>
      </c>
      <c r="E12" s="325">
        <f>E6+E7+E8+E9+E10+E11</f>
        <v>540</v>
      </c>
      <c r="F12" s="124"/>
      <c r="G12" s="332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04">
        <f t="shared" si="0"/>
        <v>629.99</v>
      </c>
      <c r="K12" s="332">
        <f t="shared" si="0"/>
        <v>0.18</v>
      </c>
      <c r="L12" s="332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55"/>
      <c r="B13" s="167"/>
      <c r="C13" s="341"/>
      <c r="D13" s="382" t="s">
        <v>19</v>
      </c>
      <c r="E13" s="167"/>
      <c r="F13" s="242"/>
      <c r="G13" s="293"/>
      <c r="H13" s="182"/>
      <c r="I13" s="183"/>
      <c r="J13" s="406">
        <f>J12/23.5</f>
        <v>26.808085106382979</v>
      </c>
      <c r="K13" s="293"/>
      <c r="L13" s="243"/>
      <c r="M13" s="182"/>
      <c r="N13" s="182"/>
      <c r="O13" s="183"/>
      <c r="P13" s="243"/>
      <c r="Q13" s="182"/>
      <c r="R13" s="182"/>
      <c r="S13" s="182"/>
      <c r="T13" s="182"/>
      <c r="U13" s="182"/>
      <c r="V13" s="182"/>
      <c r="W13" s="183"/>
    </row>
    <row r="14" spans="1:23" s="18" customFormat="1" ht="39" customHeight="1" x14ac:dyDescent="0.35">
      <c r="A14" s="173" t="s">
        <v>5</v>
      </c>
      <c r="B14" s="168">
        <v>24</v>
      </c>
      <c r="C14" s="512" t="s">
        <v>6</v>
      </c>
      <c r="D14" s="329" t="s">
        <v>124</v>
      </c>
      <c r="E14" s="371">
        <v>150</v>
      </c>
      <c r="F14" s="684"/>
      <c r="G14" s="322">
        <v>0.6</v>
      </c>
      <c r="H14" s="42">
        <v>0</v>
      </c>
      <c r="I14" s="43">
        <v>16.95</v>
      </c>
      <c r="J14" s="394">
        <v>69</v>
      </c>
      <c r="K14" s="322">
        <v>0.01</v>
      </c>
      <c r="L14" s="42">
        <v>0.03</v>
      </c>
      <c r="M14" s="42">
        <v>19.5</v>
      </c>
      <c r="N14" s="42">
        <v>0</v>
      </c>
      <c r="O14" s="49">
        <v>0</v>
      </c>
      <c r="P14" s="322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0"/>
      <c r="B15" s="164">
        <v>37</v>
      </c>
      <c r="C15" s="179" t="s">
        <v>7</v>
      </c>
      <c r="D15" s="292" t="s">
        <v>54</v>
      </c>
      <c r="E15" s="210">
        <v>200</v>
      </c>
      <c r="F15" s="156"/>
      <c r="G15" s="290">
        <v>6</v>
      </c>
      <c r="H15" s="13">
        <v>5.4</v>
      </c>
      <c r="I15" s="50">
        <v>10.8</v>
      </c>
      <c r="J15" s="125">
        <v>115.6</v>
      </c>
      <c r="K15" s="290">
        <v>0.1</v>
      </c>
      <c r="L15" s="97">
        <v>0.1</v>
      </c>
      <c r="M15" s="13">
        <v>10.7</v>
      </c>
      <c r="N15" s="13">
        <v>162</v>
      </c>
      <c r="O15" s="25">
        <v>0</v>
      </c>
      <c r="P15" s="290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2"/>
      <c r="B16" s="164">
        <v>75</v>
      </c>
      <c r="C16" s="315" t="s">
        <v>8</v>
      </c>
      <c r="D16" s="380" t="s">
        <v>64</v>
      </c>
      <c r="E16" s="339">
        <v>90</v>
      </c>
      <c r="F16" s="165"/>
      <c r="G16" s="418">
        <v>12.42</v>
      </c>
      <c r="H16" s="31">
        <v>2.88</v>
      </c>
      <c r="I16" s="32">
        <v>4.59</v>
      </c>
      <c r="J16" s="412">
        <v>93.51</v>
      </c>
      <c r="K16" s="418">
        <v>0.03</v>
      </c>
      <c r="L16" s="418">
        <v>0.09</v>
      </c>
      <c r="M16" s="31">
        <v>2.4</v>
      </c>
      <c r="N16" s="31">
        <v>162</v>
      </c>
      <c r="O16" s="32">
        <v>0.14000000000000001</v>
      </c>
      <c r="P16" s="424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0">
        <v>0.51</v>
      </c>
    </row>
    <row r="17" spans="1:23" s="18" customFormat="1" ht="39" customHeight="1" x14ac:dyDescent="0.35">
      <c r="A17" s="132"/>
      <c r="B17" s="164">
        <v>53</v>
      </c>
      <c r="C17" s="315" t="s">
        <v>63</v>
      </c>
      <c r="D17" s="402" t="s">
        <v>59</v>
      </c>
      <c r="E17" s="123">
        <v>150</v>
      </c>
      <c r="F17" s="165"/>
      <c r="G17" s="97">
        <v>3.3</v>
      </c>
      <c r="H17" s="13">
        <v>4.95</v>
      </c>
      <c r="I17" s="25">
        <v>32.25</v>
      </c>
      <c r="J17" s="166">
        <v>186.45</v>
      </c>
      <c r="K17" s="97">
        <v>0.03</v>
      </c>
      <c r="L17" s="97">
        <v>0.03</v>
      </c>
      <c r="M17" s="13">
        <v>0</v>
      </c>
      <c r="N17" s="13">
        <v>18.899999999999999</v>
      </c>
      <c r="O17" s="25">
        <v>0.08</v>
      </c>
      <c r="P17" s="290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2"/>
      <c r="B18" s="164">
        <v>104</v>
      </c>
      <c r="C18" s="299" t="s">
        <v>15</v>
      </c>
      <c r="D18" s="287" t="s">
        <v>149</v>
      </c>
      <c r="E18" s="213">
        <v>200</v>
      </c>
      <c r="F18" s="123"/>
      <c r="G18" s="289">
        <v>0</v>
      </c>
      <c r="H18" s="17">
        <v>0</v>
      </c>
      <c r="I18" s="46">
        <v>19.2</v>
      </c>
      <c r="J18" s="221">
        <v>76.8</v>
      </c>
      <c r="K18" s="289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89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2"/>
      <c r="B19" s="166">
        <v>119</v>
      </c>
      <c r="C19" s="203" t="s">
        <v>11</v>
      </c>
      <c r="D19" s="180" t="s">
        <v>53</v>
      </c>
      <c r="E19" s="156">
        <v>45</v>
      </c>
      <c r="F19" s="163"/>
      <c r="G19" s="19">
        <v>3.19</v>
      </c>
      <c r="H19" s="17">
        <v>0.31</v>
      </c>
      <c r="I19" s="20">
        <v>19.89</v>
      </c>
      <c r="J19" s="221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89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2"/>
      <c r="B20" s="163">
        <v>120</v>
      </c>
      <c r="C20" s="203" t="s">
        <v>12</v>
      </c>
      <c r="D20" s="180" t="s">
        <v>44</v>
      </c>
      <c r="E20" s="156">
        <v>25</v>
      </c>
      <c r="F20" s="163"/>
      <c r="G20" s="19">
        <v>1.42</v>
      </c>
      <c r="H20" s="17">
        <v>0.27</v>
      </c>
      <c r="I20" s="20">
        <v>9.3000000000000007</v>
      </c>
      <c r="J20" s="221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89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2"/>
      <c r="B21" s="270"/>
      <c r="C21" s="302"/>
      <c r="D21" s="381" t="s">
        <v>18</v>
      </c>
      <c r="E21" s="388">
        <f>SUM(E15:E20)</f>
        <v>710</v>
      </c>
      <c r="F21" s="163"/>
      <c r="G21" s="26">
        <f t="shared" ref="G21:W21" si="1">SUM(G15:G20)</f>
        <v>26.330000000000005</v>
      </c>
      <c r="H21" s="15">
        <f t="shared" si="1"/>
        <v>13.81</v>
      </c>
      <c r="I21" s="151">
        <f t="shared" si="1"/>
        <v>96.03</v>
      </c>
      <c r="J21" s="386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1">
        <f t="shared" si="1"/>
        <v>1.3699999999999999</v>
      </c>
      <c r="P21" s="233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1">
        <f t="shared" si="1"/>
        <v>0.60500000000000009</v>
      </c>
    </row>
    <row r="22" spans="1:23" s="18" customFormat="1" ht="39" customHeight="1" thickBot="1" x14ac:dyDescent="0.4">
      <c r="A22" s="312"/>
      <c r="B22" s="400"/>
      <c r="C22" s="384"/>
      <c r="D22" s="382" t="s">
        <v>19</v>
      </c>
      <c r="E22" s="384"/>
      <c r="F22" s="361"/>
      <c r="G22" s="359"/>
      <c r="H22" s="47"/>
      <c r="I22" s="363"/>
      <c r="J22" s="387">
        <f>J21/23.5</f>
        <v>29.560851063829791</v>
      </c>
      <c r="K22" s="359"/>
      <c r="L22" s="359"/>
      <c r="M22" s="47"/>
      <c r="N22" s="47"/>
      <c r="O22" s="363"/>
      <c r="P22" s="364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1"/>
      <c r="B4" s="128" t="s">
        <v>37</v>
      </c>
      <c r="C4" s="104"/>
      <c r="D4" s="189"/>
      <c r="E4" s="128"/>
      <c r="F4" s="121"/>
      <c r="G4" s="306" t="s">
        <v>20</v>
      </c>
      <c r="H4" s="82"/>
      <c r="I4" s="307"/>
      <c r="J4" s="392" t="s">
        <v>21</v>
      </c>
      <c r="K4" s="822" t="s">
        <v>22</v>
      </c>
      <c r="L4" s="823"/>
      <c r="M4" s="824"/>
      <c r="N4" s="824"/>
      <c r="O4" s="825"/>
      <c r="P4" s="829" t="s">
        <v>23</v>
      </c>
      <c r="Q4" s="830"/>
      <c r="R4" s="830"/>
      <c r="S4" s="830"/>
      <c r="T4" s="830"/>
      <c r="U4" s="830"/>
      <c r="V4" s="830"/>
      <c r="W4" s="831"/>
    </row>
    <row r="5" spans="1:46" s="18" customFormat="1" ht="28.5" customHeight="1" thickBot="1" x14ac:dyDescent="0.4">
      <c r="A5" s="370" t="s">
        <v>0</v>
      </c>
      <c r="B5" s="129" t="s">
        <v>38</v>
      </c>
      <c r="C5" s="105" t="s">
        <v>39</v>
      </c>
      <c r="D5" s="129" t="s">
        <v>36</v>
      </c>
      <c r="E5" s="129" t="s">
        <v>24</v>
      </c>
      <c r="F5" s="122" t="s">
        <v>35</v>
      </c>
      <c r="G5" s="288" t="s">
        <v>25</v>
      </c>
      <c r="H5" s="88" t="s">
        <v>26</v>
      </c>
      <c r="I5" s="89" t="s">
        <v>27</v>
      </c>
      <c r="J5" s="393" t="s">
        <v>28</v>
      </c>
      <c r="K5" s="467" t="s">
        <v>29</v>
      </c>
      <c r="L5" s="467" t="s">
        <v>126</v>
      </c>
      <c r="M5" s="467" t="s">
        <v>30</v>
      </c>
      <c r="N5" s="652" t="s">
        <v>127</v>
      </c>
      <c r="O5" s="467" t="s">
        <v>128</v>
      </c>
      <c r="P5" s="467" t="s">
        <v>31</v>
      </c>
      <c r="Q5" s="467" t="s">
        <v>32</v>
      </c>
      <c r="R5" s="467" t="s">
        <v>33</v>
      </c>
      <c r="S5" s="467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46" s="18" customFormat="1" ht="19.5" customHeight="1" x14ac:dyDescent="0.35">
      <c r="A6" s="130" t="s">
        <v>4</v>
      </c>
      <c r="B6" s="156">
        <v>24</v>
      </c>
      <c r="C6" s="329" t="s">
        <v>6</v>
      </c>
      <c r="D6" s="296" t="s">
        <v>124</v>
      </c>
      <c r="E6" s="168">
        <v>150</v>
      </c>
      <c r="F6" s="296"/>
      <c r="G6" s="322">
        <v>0.6</v>
      </c>
      <c r="H6" s="42">
        <v>0</v>
      </c>
      <c r="I6" s="49">
        <v>16.95</v>
      </c>
      <c r="J6" s="420">
        <v>69</v>
      </c>
      <c r="K6" s="56">
        <v>0.01</v>
      </c>
      <c r="L6" s="56">
        <v>0.03</v>
      </c>
      <c r="M6" s="39">
        <v>19.5</v>
      </c>
      <c r="N6" s="39">
        <v>0</v>
      </c>
      <c r="O6" s="57">
        <v>0</v>
      </c>
      <c r="P6" s="322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46" s="18" customFormat="1" ht="26.25" customHeight="1" x14ac:dyDescent="0.35">
      <c r="A7" s="130"/>
      <c r="B7" s="165">
        <v>66</v>
      </c>
      <c r="C7" s="315" t="s">
        <v>61</v>
      </c>
      <c r="D7" s="380" t="s">
        <v>56</v>
      </c>
      <c r="E7" s="339">
        <v>150</v>
      </c>
      <c r="F7" s="165"/>
      <c r="G7" s="19">
        <v>15.6</v>
      </c>
      <c r="H7" s="17">
        <v>16.350000000000001</v>
      </c>
      <c r="I7" s="20">
        <v>2.7</v>
      </c>
      <c r="J7" s="221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89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6">
        <v>0.1</v>
      </c>
    </row>
    <row r="8" spans="1:46" s="18" customFormat="1" ht="23.25" customHeight="1" x14ac:dyDescent="0.35">
      <c r="A8" s="130"/>
      <c r="B8" s="164">
        <v>116</v>
      </c>
      <c r="C8" s="240" t="s">
        <v>62</v>
      </c>
      <c r="D8" s="159" t="s">
        <v>95</v>
      </c>
      <c r="E8" s="124">
        <v>200</v>
      </c>
      <c r="F8" s="239"/>
      <c r="G8" s="19">
        <v>3.2</v>
      </c>
      <c r="H8" s="17">
        <v>3.2</v>
      </c>
      <c r="I8" s="20">
        <v>14.6</v>
      </c>
      <c r="J8" s="221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8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6">
        <v>0.04</v>
      </c>
    </row>
    <row r="9" spans="1:46" s="18" customFormat="1" ht="23.25" customHeight="1" x14ac:dyDescent="0.35">
      <c r="A9" s="130"/>
      <c r="B9" s="166">
        <v>121</v>
      </c>
      <c r="C9" s="203" t="s">
        <v>11</v>
      </c>
      <c r="D9" s="254" t="s">
        <v>48</v>
      </c>
      <c r="E9" s="414">
        <v>30</v>
      </c>
      <c r="F9" s="163"/>
      <c r="G9" s="19">
        <v>2.16</v>
      </c>
      <c r="H9" s="17">
        <v>0.81</v>
      </c>
      <c r="I9" s="20">
        <v>14.73</v>
      </c>
      <c r="J9" s="221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8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46" s="18" customFormat="1" ht="23.25" customHeight="1" x14ac:dyDescent="0.35">
      <c r="A10" s="130"/>
      <c r="B10" s="165">
        <v>120</v>
      </c>
      <c r="C10" s="203" t="s">
        <v>12</v>
      </c>
      <c r="D10" s="180" t="s">
        <v>44</v>
      </c>
      <c r="E10" s="156">
        <v>20</v>
      </c>
      <c r="F10" s="163"/>
      <c r="G10" s="19">
        <v>1.1399999999999999</v>
      </c>
      <c r="H10" s="17">
        <v>0.22</v>
      </c>
      <c r="I10" s="20">
        <v>7.44</v>
      </c>
      <c r="J10" s="222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3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46" s="18" customFormat="1" ht="24" customHeight="1" x14ac:dyDescent="0.35">
      <c r="A11" s="130"/>
      <c r="B11" s="412"/>
      <c r="C11" s="315"/>
      <c r="D11" s="381" t="s">
        <v>18</v>
      </c>
      <c r="E11" s="705">
        <f>SUM(E6:E10)</f>
        <v>550</v>
      </c>
      <c r="F11" s="165"/>
      <c r="G11" s="416">
        <f t="shared" ref="G11:W11" si="0">SUM(G6:G10)</f>
        <v>22.7</v>
      </c>
      <c r="H11" s="416">
        <f t="shared" si="0"/>
        <v>20.58</v>
      </c>
      <c r="I11" s="757">
        <f t="shared" si="0"/>
        <v>56.42</v>
      </c>
      <c r="J11" s="759">
        <f t="shared" si="0"/>
        <v>501.91999999999996</v>
      </c>
      <c r="K11" s="416">
        <f t="shared" si="0"/>
        <v>6.64</v>
      </c>
      <c r="L11" s="416">
        <f t="shared" si="0"/>
        <v>0.79400000000000004</v>
      </c>
      <c r="M11" s="416">
        <f t="shared" si="0"/>
        <v>21.18</v>
      </c>
      <c r="N11" s="416">
        <f t="shared" si="0"/>
        <v>211.15</v>
      </c>
      <c r="O11" s="757">
        <f t="shared" si="0"/>
        <v>2.1</v>
      </c>
      <c r="P11" s="422">
        <f t="shared" si="0"/>
        <v>329.09</v>
      </c>
      <c r="Q11" s="416">
        <f t="shared" si="0"/>
        <v>452.35</v>
      </c>
      <c r="R11" s="416">
        <f t="shared" si="0"/>
        <v>75.610000000000014</v>
      </c>
      <c r="S11" s="416">
        <f t="shared" si="0"/>
        <v>7.42</v>
      </c>
      <c r="T11" s="416">
        <f t="shared" si="0"/>
        <v>1069.9499999999998</v>
      </c>
      <c r="U11" s="416">
        <f t="shared" si="0"/>
        <v>4.3999999999999997E-2</v>
      </c>
      <c r="V11" s="416">
        <f t="shared" si="0"/>
        <v>3.3500000000000002E-2</v>
      </c>
      <c r="W11" s="758">
        <f t="shared" si="0"/>
        <v>0.16700000000000001</v>
      </c>
    </row>
    <row r="12" spans="1:46" s="38" customFormat="1" ht="24" customHeight="1" thickBot="1" x14ac:dyDescent="0.4">
      <c r="A12" s="409"/>
      <c r="B12" s="413"/>
      <c r="C12" s="411"/>
      <c r="D12" s="382" t="s">
        <v>19</v>
      </c>
      <c r="E12" s="415"/>
      <c r="F12" s="413"/>
      <c r="G12" s="417"/>
      <c r="H12" s="407"/>
      <c r="I12" s="419"/>
      <c r="J12" s="421">
        <f>J11/23.5</f>
        <v>21.358297872340422</v>
      </c>
      <c r="K12" s="417"/>
      <c r="L12" s="407"/>
      <c r="M12" s="407"/>
      <c r="N12" s="407"/>
      <c r="O12" s="419"/>
      <c r="P12" s="423"/>
      <c r="Q12" s="407"/>
      <c r="R12" s="407"/>
      <c r="S12" s="407"/>
      <c r="T12" s="407"/>
      <c r="U12" s="407"/>
      <c r="V12" s="407"/>
      <c r="W12" s="408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</row>
    <row r="13" spans="1:46" s="18" customFormat="1" ht="26.5" customHeight="1" x14ac:dyDescent="0.35">
      <c r="A13" s="174" t="s">
        <v>5</v>
      </c>
      <c r="B13" s="184">
        <v>132</v>
      </c>
      <c r="C13" s="343" t="s">
        <v>17</v>
      </c>
      <c r="D13" s="379" t="s">
        <v>139</v>
      </c>
      <c r="E13" s="360">
        <v>60</v>
      </c>
      <c r="F13" s="344"/>
      <c r="G13" s="322">
        <v>0.78</v>
      </c>
      <c r="H13" s="42">
        <v>6.12</v>
      </c>
      <c r="I13" s="43">
        <v>5.52</v>
      </c>
      <c r="J13" s="395">
        <v>79.5</v>
      </c>
      <c r="K13" s="445">
        <v>0.01</v>
      </c>
      <c r="L13" s="447">
        <v>0.03</v>
      </c>
      <c r="M13" s="58">
        <v>2.4</v>
      </c>
      <c r="N13" s="58">
        <v>0</v>
      </c>
      <c r="O13" s="59">
        <v>0</v>
      </c>
      <c r="P13" s="447">
        <v>18.329999999999998</v>
      </c>
      <c r="Q13" s="58">
        <v>19.89</v>
      </c>
      <c r="R13" s="58">
        <v>10.39</v>
      </c>
      <c r="S13" s="58">
        <v>0.8</v>
      </c>
      <c r="T13" s="58">
        <v>142.6</v>
      </c>
      <c r="U13" s="58">
        <v>3.0000000000000001E-3</v>
      </c>
      <c r="V13" s="58">
        <v>0</v>
      </c>
      <c r="W13" s="59">
        <v>1.2E-2</v>
      </c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</row>
    <row r="14" spans="1:46" s="18" customFormat="1" ht="26.5" customHeight="1" x14ac:dyDescent="0.35">
      <c r="A14" s="130"/>
      <c r="B14" s="165">
        <v>138</v>
      </c>
      <c r="C14" s="299" t="s">
        <v>7</v>
      </c>
      <c r="D14" s="380" t="s">
        <v>67</v>
      </c>
      <c r="E14" s="213">
        <v>200</v>
      </c>
      <c r="F14" s="123"/>
      <c r="G14" s="290">
        <v>6.2</v>
      </c>
      <c r="H14" s="13">
        <v>6.2</v>
      </c>
      <c r="I14" s="50">
        <v>11</v>
      </c>
      <c r="J14" s="125">
        <v>125.8</v>
      </c>
      <c r="K14" s="290">
        <v>0.08</v>
      </c>
      <c r="L14" s="97">
        <v>0.04</v>
      </c>
      <c r="M14" s="13">
        <v>10.7</v>
      </c>
      <c r="N14" s="13">
        <v>100.5</v>
      </c>
      <c r="O14" s="50">
        <v>0</v>
      </c>
      <c r="P14" s="97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0">
        <v>1.7999999999999999E-2</v>
      </c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</row>
    <row r="15" spans="1:46" s="18" customFormat="1" ht="26.5" customHeight="1" x14ac:dyDescent="0.35">
      <c r="A15" s="132"/>
      <c r="B15" s="165">
        <v>126</v>
      </c>
      <c r="C15" s="299" t="s">
        <v>8</v>
      </c>
      <c r="D15" s="380" t="s">
        <v>160</v>
      </c>
      <c r="E15" s="213">
        <v>90</v>
      </c>
      <c r="F15" s="123"/>
      <c r="G15" s="290">
        <v>16.649999999999999</v>
      </c>
      <c r="H15" s="13">
        <v>8.01</v>
      </c>
      <c r="I15" s="50">
        <v>4.8600000000000003</v>
      </c>
      <c r="J15" s="125">
        <v>168.75</v>
      </c>
      <c r="K15" s="290">
        <v>0.15</v>
      </c>
      <c r="L15" s="97">
        <v>0.12</v>
      </c>
      <c r="M15" s="13">
        <v>2.0099999999999998</v>
      </c>
      <c r="N15" s="13">
        <v>0</v>
      </c>
      <c r="O15" s="50">
        <v>0</v>
      </c>
      <c r="P15" s="97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0">
        <v>0.05</v>
      </c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</row>
    <row r="16" spans="1:46" s="18" customFormat="1" ht="26.5" customHeight="1" x14ac:dyDescent="0.35">
      <c r="A16" s="132"/>
      <c r="B16" s="165">
        <v>210</v>
      </c>
      <c r="C16" s="299" t="s">
        <v>63</v>
      </c>
      <c r="D16" s="402" t="s">
        <v>69</v>
      </c>
      <c r="E16" s="165">
        <v>150</v>
      </c>
      <c r="F16" s="123"/>
      <c r="G16" s="290">
        <v>13.95</v>
      </c>
      <c r="H16" s="13">
        <v>4.6500000000000004</v>
      </c>
      <c r="I16" s="50">
        <v>31.95</v>
      </c>
      <c r="J16" s="125">
        <v>224.85</v>
      </c>
      <c r="K16" s="290">
        <v>0.56999999999999995</v>
      </c>
      <c r="L16" s="97">
        <v>0.09</v>
      </c>
      <c r="M16" s="13">
        <v>0</v>
      </c>
      <c r="N16" s="13">
        <v>18.899999999999999</v>
      </c>
      <c r="O16" s="50">
        <v>7.4999999999999997E-2</v>
      </c>
      <c r="P16" s="97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6">
        <v>2.4E-2</v>
      </c>
    </row>
    <row r="17" spans="1:23" s="18" customFormat="1" ht="26.5" customHeight="1" x14ac:dyDescent="0.35">
      <c r="A17" s="132"/>
      <c r="B17" s="165">
        <v>101</v>
      </c>
      <c r="C17" s="299" t="s">
        <v>15</v>
      </c>
      <c r="D17" s="380" t="s">
        <v>68</v>
      </c>
      <c r="E17" s="213">
        <v>200</v>
      </c>
      <c r="F17" s="123"/>
      <c r="G17" s="289">
        <v>0.8</v>
      </c>
      <c r="H17" s="17">
        <v>0</v>
      </c>
      <c r="I17" s="46">
        <v>24.6</v>
      </c>
      <c r="J17" s="304">
        <v>101.2</v>
      </c>
      <c r="K17" s="289">
        <v>0</v>
      </c>
      <c r="L17" s="19">
        <v>0.04</v>
      </c>
      <c r="M17" s="17">
        <v>140</v>
      </c>
      <c r="N17" s="17">
        <v>100</v>
      </c>
      <c r="O17" s="46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6">
        <v>0</v>
      </c>
    </row>
    <row r="18" spans="1:23" s="18" customFormat="1" ht="26.5" customHeight="1" x14ac:dyDescent="0.35">
      <c r="A18" s="132"/>
      <c r="B18" s="166">
        <v>119</v>
      </c>
      <c r="C18" s="179" t="s">
        <v>11</v>
      </c>
      <c r="D18" s="180" t="s">
        <v>53</v>
      </c>
      <c r="E18" s="163">
        <v>45</v>
      </c>
      <c r="F18" s="156"/>
      <c r="G18" s="289">
        <v>3.19</v>
      </c>
      <c r="H18" s="17">
        <v>0.31</v>
      </c>
      <c r="I18" s="46">
        <v>19.89</v>
      </c>
      <c r="J18" s="221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8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26.5" customHeight="1" x14ac:dyDescent="0.35">
      <c r="A19" s="132"/>
      <c r="B19" s="163">
        <v>120</v>
      </c>
      <c r="C19" s="179" t="s">
        <v>12</v>
      </c>
      <c r="D19" s="180" t="s">
        <v>44</v>
      </c>
      <c r="E19" s="163">
        <v>25</v>
      </c>
      <c r="F19" s="156"/>
      <c r="G19" s="289">
        <v>1.42</v>
      </c>
      <c r="H19" s="17">
        <v>0.27</v>
      </c>
      <c r="I19" s="46">
        <v>9.3000000000000007</v>
      </c>
      <c r="J19" s="221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8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18" customFormat="1" ht="26.5" customHeight="1" x14ac:dyDescent="0.35">
      <c r="A20" s="132"/>
      <c r="B20" s="270"/>
      <c r="C20" s="179"/>
      <c r="D20" s="381" t="s">
        <v>18</v>
      </c>
      <c r="E20" s="390">
        <f>SUM(E13:E19)</f>
        <v>770</v>
      </c>
      <c r="F20" s="156"/>
      <c r="G20" s="233">
        <f>SUM(G13:G19)</f>
        <v>42.989999999999995</v>
      </c>
      <c r="H20" s="15">
        <f t="shared" ref="H20:I20" si="1">SUM(H13:H19)</f>
        <v>25.559999999999995</v>
      </c>
      <c r="I20" s="51">
        <f t="shared" si="1"/>
        <v>107.12</v>
      </c>
      <c r="J20" s="397">
        <f>SUM(J13:J19)</f>
        <v>853.42000000000007</v>
      </c>
      <c r="K20" s="233">
        <f t="shared" ref="K20:Q20" si="2">SUM(K13:K19)</f>
        <v>0.88</v>
      </c>
      <c r="L20" s="233">
        <f t="shared" si="2"/>
        <v>0.37</v>
      </c>
      <c r="M20" s="15">
        <f t="shared" si="2"/>
        <v>155.21</v>
      </c>
      <c r="N20" s="15">
        <f t="shared" si="2"/>
        <v>219.4</v>
      </c>
      <c r="O20" s="51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1">
        <f t="shared" si="3"/>
        <v>0.02</v>
      </c>
    </row>
    <row r="21" spans="1:23" ht="30" customHeight="1" thickBot="1" x14ac:dyDescent="0.4">
      <c r="A21" s="312"/>
      <c r="B21" s="400"/>
      <c r="C21" s="403"/>
      <c r="D21" s="382" t="s">
        <v>19</v>
      </c>
      <c r="E21" s="361"/>
      <c r="F21" s="384"/>
      <c r="G21" s="364"/>
      <c r="H21" s="47"/>
      <c r="I21" s="48"/>
      <c r="J21" s="398">
        <f>J20/23.5</f>
        <v>36.315744680851068</v>
      </c>
      <c r="K21" s="364"/>
      <c r="L21" s="359"/>
      <c r="M21" s="47"/>
      <c r="N21" s="47"/>
      <c r="O21" s="48"/>
      <c r="P21" s="359"/>
      <c r="Q21" s="47"/>
      <c r="R21" s="313"/>
      <c r="S21" s="47"/>
      <c r="T21" s="47"/>
      <c r="U21" s="47"/>
      <c r="V21" s="313"/>
      <c r="W21" s="314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26" t="s">
        <v>37</v>
      </c>
      <c r="C4" s="389"/>
      <c r="D4" s="199"/>
      <c r="E4" s="128"/>
      <c r="F4" s="121"/>
      <c r="G4" s="306" t="s">
        <v>20</v>
      </c>
      <c r="H4" s="82"/>
      <c r="I4" s="307"/>
      <c r="J4" s="392" t="s">
        <v>21</v>
      </c>
      <c r="K4" s="822" t="s">
        <v>22</v>
      </c>
      <c r="L4" s="823"/>
      <c r="M4" s="824"/>
      <c r="N4" s="824"/>
      <c r="O4" s="825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s="18" customFormat="1" ht="47" thickBot="1" x14ac:dyDescent="0.4">
      <c r="A5" s="172" t="s">
        <v>0</v>
      </c>
      <c r="B5" s="129" t="s">
        <v>38</v>
      </c>
      <c r="C5" s="373" t="s">
        <v>39</v>
      </c>
      <c r="D5" s="122" t="s">
        <v>36</v>
      </c>
      <c r="E5" s="129" t="s">
        <v>24</v>
      </c>
      <c r="F5" s="122" t="s">
        <v>35</v>
      </c>
      <c r="G5" s="717" t="s">
        <v>25</v>
      </c>
      <c r="H5" s="675" t="s">
        <v>26</v>
      </c>
      <c r="I5" s="679" t="s">
        <v>27</v>
      </c>
      <c r="J5" s="393" t="s">
        <v>28</v>
      </c>
      <c r="K5" s="678" t="s">
        <v>29</v>
      </c>
      <c r="L5" s="678" t="s">
        <v>126</v>
      </c>
      <c r="M5" s="678" t="s">
        <v>30</v>
      </c>
      <c r="N5" s="698" t="s">
        <v>127</v>
      </c>
      <c r="O5" s="678" t="s">
        <v>128</v>
      </c>
      <c r="P5" s="678" t="s">
        <v>31</v>
      </c>
      <c r="Q5" s="678" t="s">
        <v>32</v>
      </c>
      <c r="R5" s="678" t="s">
        <v>33</v>
      </c>
      <c r="S5" s="678" t="s">
        <v>34</v>
      </c>
      <c r="T5" s="678" t="s">
        <v>129</v>
      </c>
      <c r="U5" s="678" t="s">
        <v>130</v>
      </c>
      <c r="V5" s="678" t="s">
        <v>131</v>
      </c>
      <c r="W5" s="814" t="s">
        <v>132</v>
      </c>
    </row>
    <row r="6" spans="1:23" s="18" customFormat="1" ht="19.5" customHeight="1" x14ac:dyDescent="0.35">
      <c r="A6" s="174" t="s">
        <v>4</v>
      </c>
      <c r="B6" s="184">
        <v>1</v>
      </c>
      <c r="C6" s="816" t="s">
        <v>17</v>
      </c>
      <c r="D6" s="508" t="s">
        <v>9</v>
      </c>
      <c r="E6" s="184">
        <v>15</v>
      </c>
      <c r="F6" s="613"/>
      <c r="G6" s="445">
        <v>3.66</v>
      </c>
      <c r="H6" s="58">
        <v>3.54</v>
      </c>
      <c r="I6" s="59">
        <v>0</v>
      </c>
      <c r="J6" s="614">
        <v>46.5</v>
      </c>
      <c r="K6" s="322">
        <v>0</v>
      </c>
      <c r="L6" s="42">
        <v>4.4999999999999998E-2</v>
      </c>
      <c r="M6" s="42">
        <v>0.24</v>
      </c>
      <c r="N6" s="42">
        <v>43.2</v>
      </c>
      <c r="O6" s="49">
        <v>0.14000000000000001</v>
      </c>
      <c r="P6" s="322">
        <v>150</v>
      </c>
      <c r="Q6" s="42">
        <v>81.599999999999994</v>
      </c>
      <c r="R6" s="42">
        <v>7.05</v>
      </c>
      <c r="S6" s="42">
        <v>0.09</v>
      </c>
      <c r="T6" s="42">
        <v>13.2</v>
      </c>
      <c r="U6" s="42">
        <v>0</v>
      </c>
      <c r="V6" s="42">
        <v>0</v>
      </c>
      <c r="W6" s="43">
        <v>0</v>
      </c>
    </row>
    <row r="7" spans="1:23" s="18" customFormat="1" ht="36" customHeight="1" x14ac:dyDescent="0.35">
      <c r="A7" s="130"/>
      <c r="B7" s="164"/>
      <c r="C7" s="634" t="s">
        <v>43</v>
      </c>
      <c r="D7" s="472" t="s">
        <v>152</v>
      </c>
      <c r="E7" s="164">
        <v>32</v>
      </c>
      <c r="F7" s="241"/>
      <c r="G7" s="332">
        <v>0.2</v>
      </c>
      <c r="H7" s="22">
        <v>0.03</v>
      </c>
      <c r="I7" s="54">
        <v>25.6</v>
      </c>
      <c r="J7" s="551">
        <v>105.6</v>
      </c>
      <c r="K7" s="289"/>
      <c r="L7" s="17"/>
      <c r="M7" s="17"/>
      <c r="N7" s="17"/>
      <c r="O7" s="20"/>
      <c r="P7" s="289"/>
      <c r="Q7" s="17"/>
      <c r="R7" s="17"/>
      <c r="S7" s="17"/>
      <c r="T7" s="17"/>
      <c r="U7" s="17"/>
      <c r="V7" s="17"/>
      <c r="W7" s="46"/>
    </row>
    <row r="8" spans="1:23" s="18" customFormat="1" ht="26.25" customHeight="1" x14ac:dyDescent="0.35">
      <c r="A8" s="130"/>
      <c r="B8" s="164">
        <v>123</v>
      </c>
      <c r="C8" s="634" t="s">
        <v>61</v>
      </c>
      <c r="D8" s="374" t="s">
        <v>135</v>
      </c>
      <c r="E8" s="215" t="s">
        <v>91</v>
      </c>
      <c r="F8" s="124"/>
      <c r="G8" s="493">
        <v>7.17</v>
      </c>
      <c r="H8" s="115">
        <v>7.38</v>
      </c>
      <c r="I8" s="120">
        <v>35.049999999999997</v>
      </c>
      <c r="J8" s="615">
        <v>234.72</v>
      </c>
      <c r="K8" s="396">
        <v>0.08</v>
      </c>
      <c r="L8" s="29">
        <v>0.23</v>
      </c>
      <c r="M8" s="29">
        <v>0.88</v>
      </c>
      <c r="N8" s="29">
        <v>40</v>
      </c>
      <c r="O8" s="817">
        <v>0.15</v>
      </c>
      <c r="P8" s="396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2">
        <v>0.03</v>
      </c>
    </row>
    <row r="9" spans="1:23" s="38" customFormat="1" ht="26.25" customHeight="1" x14ac:dyDescent="0.35">
      <c r="A9" s="173"/>
      <c r="B9" s="163">
        <v>114</v>
      </c>
      <c r="C9" s="203" t="s">
        <v>42</v>
      </c>
      <c r="D9" s="254" t="s">
        <v>49</v>
      </c>
      <c r="E9" s="815">
        <v>200</v>
      </c>
      <c r="F9" s="156"/>
      <c r="G9" s="289">
        <v>0.2</v>
      </c>
      <c r="H9" s="17">
        <v>0</v>
      </c>
      <c r="I9" s="46">
        <v>11</v>
      </c>
      <c r="J9" s="304">
        <v>44.8</v>
      </c>
      <c r="K9" s="289">
        <v>0</v>
      </c>
      <c r="L9" s="17">
        <v>0</v>
      </c>
      <c r="M9" s="17">
        <v>0.08</v>
      </c>
      <c r="N9" s="17">
        <v>0</v>
      </c>
      <c r="O9" s="20">
        <v>0</v>
      </c>
      <c r="P9" s="28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38" customFormat="1" ht="26.25" customHeight="1" x14ac:dyDescent="0.35">
      <c r="A10" s="173"/>
      <c r="B10" s="163" t="s">
        <v>163</v>
      </c>
      <c r="C10" s="203" t="s">
        <v>15</v>
      </c>
      <c r="D10" s="254" t="s">
        <v>164</v>
      </c>
      <c r="E10" s="815">
        <v>200</v>
      </c>
      <c r="F10" s="156"/>
      <c r="G10" s="289">
        <v>5.4</v>
      </c>
      <c r="H10" s="17">
        <v>4.2</v>
      </c>
      <c r="I10" s="46">
        <v>18</v>
      </c>
      <c r="J10" s="304">
        <v>131.4</v>
      </c>
      <c r="K10" s="289"/>
      <c r="L10" s="17"/>
      <c r="M10" s="17"/>
      <c r="N10" s="17"/>
      <c r="O10" s="20"/>
      <c r="P10" s="289"/>
      <c r="Q10" s="17"/>
      <c r="R10" s="17"/>
      <c r="S10" s="17"/>
      <c r="T10" s="17"/>
      <c r="U10" s="17"/>
      <c r="V10" s="17"/>
      <c r="W10" s="46"/>
    </row>
    <row r="11" spans="1:23" s="38" customFormat="1" ht="26.25" customHeight="1" x14ac:dyDescent="0.35">
      <c r="A11" s="173"/>
      <c r="B11" s="247">
        <v>116</v>
      </c>
      <c r="C11" s="634" t="s">
        <v>11</v>
      </c>
      <c r="D11" s="239" t="s">
        <v>40</v>
      </c>
      <c r="E11" s="164">
        <v>30</v>
      </c>
      <c r="F11" s="594"/>
      <c r="G11" s="332">
        <v>2.13</v>
      </c>
      <c r="H11" s="22">
        <v>0.21</v>
      </c>
      <c r="I11" s="54">
        <v>13.26</v>
      </c>
      <c r="J11" s="551">
        <v>72</v>
      </c>
      <c r="K11" s="332">
        <v>0.03</v>
      </c>
      <c r="L11" s="22">
        <v>0.01</v>
      </c>
      <c r="M11" s="22">
        <v>0</v>
      </c>
      <c r="N11" s="22">
        <v>0</v>
      </c>
      <c r="O11" s="23">
        <v>0</v>
      </c>
      <c r="P11" s="332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38" customFormat="1" ht="23.25" customHeight="1" x14ac:dyDescent="0.35">
      <c r="A12" s="173"/>
      <c r="B12" s="164">
        <v>120</v>
      </c>
      <c r="C12" s="634" t="s">
        <v>12</v>
      </c>
      <c r="D12" s="239" t="s">
        <v>10</v>
      </c>
      <c r="E12" s="164">
        <v>20</v>
      </c>
      <c r="F12" s="594"/>
      <c r="G12" s="332">
        <v>1.1399999999999999</v>
      </c>
      <c r="H12" s="22">
        <v>0.22</v>
      </c>
      <c r="I12" s="54">
        <v>7.44</v>
      </c>
      <c r="J12" s="551">
        <v>36.26</v>
      </c>
      <c r="K12" s="332">
        <v>0.02</v>
      </c>
      <c r="L12" s="22">
        <v>2.4E-2</v>
      </c>
      <c r="M12" s="22">
        <v>0.08</v>
      </c>
      <c r="N12" s="22">
        <v>0</v>
      </c>
      <c r="O12" s="23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3.25" customHeight="1" x14ac:dyDescent="0.35">
      <c r="A13" s="173"/>
      <c r="B13" s="164"/>
      <c r="C13" s="634"/>
      <c r="D13" s="381" t="s">
        <v>18</v>
      </c>
      <c r="E13" s="325">
        <f>E6+E7+205+E9+E11+E12+E10</f>
        <v>702</v>
      </c>
      <c r="F13" s="124"/>
      <c r="G13" s="235">
        <f>G6+G7+G8+G9+G11+G12+G10</f>
        <v>19.899999999999999</v>
      </c>
      <c r="H13" s="36">
        <f t="shared" ref="H13:W13" si="0">H6+H7+H8+H9+H11+H12+H10</f>
        <v>15.580000000000002</v>
      </c>
      <c r="I13" s="76">
        <f t="shared" si="0"/>
        <v>110.35000000000001</v>
      </c>
      <c r="J13" s="124">
        <f t="shared" si="0"/>
        <v>671.28</v>
      </c>
      <c r="K13" s="235">
        <f t="shared" si="0"/>
        <v>0.13</v>
      </c>
      <c r="L13" s="36">
        <f t="shared" si="0"/>
        <v>0.30900000000000005</v>
      </c>
      <c r="M13" s="36">
        <f t="shared" si="0"/>
        <v>1.2800000000000002</v>
      </c>
      <c r="N13" s="36">
        <f t="shared" si="0"/>
        <v>83.2</v>
      </c>
      <c r="O13" s="323">
        <f t="shared" si="0"/>
        <v>0.29000000000000004</v>
      </c>
      <c r="P13" s="235">
        <f t="shared" si="0"/>
        <v>370.42000000000007</v>
      </c>
      <c r="Q13" s="36">
        <f t="shared" si="0"/>
        <v>345.77</v>
      </c>
      <c r="R13" s="36">
        <f t="shared" si="0"/>
        <v>68.539999999999992</v>
      </c>
      <c r="S13" s="36">
        <f t="shared" si="0"/>
        <v>3.18</v>
      </c>
      <c r="T13" s="36">
        <f t="shared" si="0"/>
        <v>364.19</v>
      </c>
      <c r="U13" s="36">
        <f t="shared" si="0"/>
        <v>1.6E-2</v>
      </c>
      <c r="V13" s="36">
        <f t="shared" si="0"/>
        <v>1.2E-2</v>
      </c>
      <c r="W13" s="76">
        <f t="shared" si="0"/>
        <v>4.1999999999999996E-2</v>
      </c>
    </row>
    <row r="14" spans="1:23" s="38" customFormat="1" ht="28.5" customHeight="1" thickBot="1" x14ac:dyDescent="0.4">
      <c r="A14" s="173"/>
      <c r="B14" s="164"/>
      <c r="C14" s="634"/>
      <c r="D14" s="382" t="s">
        <v>19</v>
      </c>
      <c r="E14" s="167"/>
      <c r="F14" s="124"/>
      <c r="G14" s="293"/>
      <c r="H14" s="182"/>
      <c r="I14" s="183"/>
      <c r="J14" s="406">
        <f>J13/23.5</f>
        <v>28.565106382978723</v>
      </c>
      <c r="K14" s="293"/>
      <c r="L14" s="745"/>
      <c r="M14" s="745"/>
      <c r="N14" s="745"/>
      <c r="O14" s="746"/>
      <c r="P14" s="747"/>
      <c r="Q14" s="745"/>
      <c r="R14" s="748"/>
      <c r="S14" s="745"/>
      <c r="T14" s="745"/>
      <c r="U14" s="745"/>
      <c r="V14" s="745"/>
      <c r="W14" s="749"/>
    </row>
    <row r="15" spans="1:23" s="18" customFormat="1" ht="33.75" customHeight="1" x14ac:dyDescent="0.35">
      <c r="A15" s="174" t="s">
        <v>5</v>
      </c>
      <c r="B15" s="184">
        <v>25</v>
      </c>
      <c r="C15" s="296" t="s">
        <v>17</v>
      </c>
      <c r="D15" s="450" t="s">
        <v>47</v>
      </c>
      <c r="E15" s="452">
        <v>150</v>
      </c>
      <c r="F15" s="168"/>
      <c r="G15" s="56">
        <v>0.6</v>
      </c>
      <c r="H15" s="39">
        <v>0.45</v>
      </c>
      <c r="I15" s="57">
        <v>12.3</v>
      </c>
      <c r="J15" s="223">
        <v>54.9</v>
      </c>
      <c r="K15" s="308">
        <v>0.03</v>
      </c>
      <c r="L15" s="56">
        <v>0.05</v>
      </c>
      <c r="M15" s="39">
        <v>7.5</v>
      </c>
      <c r="N15" s="39">
        <v>0</v>
      </c>
      <c r="O15" s="259">
        <v>0</v>
      </c>
      <c r="P15" s="308">
        <v>28.5</v>
      </c>
      <c r="Q15" s="39">
        <v>24</v>
      </c>
      <c r="R15" s="39">
        <v>18</v>
      </c>
      <c r="S15" s="39">
        <v>3.45</v>
      </c>
      <c r="T15" s="39">
        <v>232.5</v>
      </c>
      <c r="U15" s="39">
        <v>2E-3</v>
      </c>
      <c r="V15" s="39">
        <v>2.0000000000000001E-4</v>
      </c>
      <c r="W15" s="604">
        <v>0.02</v>
      </c>
    </row>
    <row r="16" spans="1:23" s="18" customFormat="1" ht="33.75" customHeight="1" x14ac:dyDescent="0.35">
      <c r="A16" s="130"/>
      <c r="B16" s="165">
        <v>35</v>
      </c>
      <c r="C16" s="299" t="s">
        <v>7</v>
      </c>
      <c r="D16" s="287" t="s">
        <v>70</v>
      </c>
      <c r="E16" s="213">
        <v>200</v>
      </c>
      <c r="F16" s="123"/>
      <c r="G16" s="290">
        <v>4.8</v>
      </c>
      <c r="H16" s="13">
        <v>7.6</v>
      </c>
      <c r="I16" s="50">
        <v>9</v>
      </c>
      <c r="J16" s="125">
        <v>123.6</v>
      </c>
      <c r="K16" s="290">
        <v>0.04</v>
      </c>
      <c r="L16" s="97">
        <v>0.1</v>
      </c>
      <c r="M16" s="13">
        <v>1.92</v>
      </c>
      <c r="N16" s="13">
        <v>167.8</v>
      </c>
      <c r="O16" s="25">
        <v>0</v>
      </c>
      <c r="P16" s="290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0">
        <v>6.4000000000000001E-2</v>
      </c>
    </row>
    <row r="17" spans="1:23" s="18" customFormat="1" ht="33.75" customHeight="1" x14ac:dyDescent="0.35">
      <c r="A17" s="132"/>
      <c r="B17" s="165">
        <v>89</v>
      </c>
      <c r="C17" s="299" t="s">
        <v>8</v>
      </c>
      <c r="D17" s="287" t="s">
        <v>93</v>
      </c>
      <c r="E17" s="213">
        <v>90</v>
      </c>
      <c r="F17" s="123"/>
      <c r="G17" s="290">
        <v>14.88</v>
      </c>
      <c r="H17" s="13">
        <v>13.95</v>
      </c>
      <c r="I17" s="50">
        <v>3.3</v>
      </c>
      <c r="J17" s="125">
        <v>198.45</v>
      </c>
      <c r="K17" s="493">
        <v>0.05</v>
      </c>
      <c r="L17" s="114">
        <v>0.11</v>
      </c>
      <c r="M17" s="115">
        <v>1</v>
      </c>
      <c r="N17" s="115">
        <v>49</v>
      </c>
      <c r="O17" s="116">
        <v>0</v>
      </c>
      <c r="P17" s="493">
        <v>17.02</v>
      </c>
      <c r="Q17" s="115">
        <v>127.1</v>
      </c>
      <c r="R17" s="115">
        <v>23.09</v>
      </c>
      <c r="S17" s="115">
        <v>1.29</v>
      </c>
      <c r="T17" s="115">
        <v>266.67</v>
      </c>
      <c r="U17" s="115">
        <v>6.0000000000000001E-3</v>
      </c>
      <c r="V17" s="115">
        <v>0</v>
      </c>
      <c r="W17" s="120">
        <v>0.05</v>
      </c>
    </row>
    <row r="18" spans="1:23" s="18" customFormat="1" ht="33.75" customHeight="1" x14ac:dyDescent="0.35">
      <c r="A18" s="132"/>
      <c r="B18" s="165">
        <v>53</v>
      </c>
      <c r="C18" s="315" t="s">
        <v>63</v>
      </c>
      <c r="D18" s="402" t="s">
        <v>59</v>
      </c>
      <c r="E18" s="123">
        <v>150</v>
      </c>
      <c r="F18" s="165"/>
      <c r="G18" s="97">
        <v>3.3</v>
      </c>
      <c r="H18" s="13">
        <v>4.95</v>
      </c>
      <c r="I18" s="25">
        <v>32.25</v>
      </c>
      <c r="J18" s="166">
        <v>186.45</v>
      </c>
      <c r="K18" s="97">
        <v>0.03</v>
      </c>
      <c r="L18" s="97">
        <v>0.03</v>
      </c>
      <c r="M18" s="13">
        <v>0</v>
      </c>
      <c r="N18" s="13">
        <v>18.899999999999999</v>
      </c>
      <c r="O18" s="25">
        <v>0.08</v>
      </c>
      <c r="P18" s="290">
        <v>4.95</v>
      </c>
      <c r="Q18" s="13">
        <v>79.83</v>
      </c>
      <c r="R18" s="35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0">
        <v>2.7E-2</v>
      </c>
    </row>
    <row r="19" spans="1:23" s="18" customFormat="1" ht="43.5" customHeight="1" x14ac:dyDescent="0.35">
      <c r="A19" s="132"/>
      <c r="B19" s="247">
        <v>216</v>
      </c>
      <c r="C19" s="203" t="s">
        <v>15</v>
      </c>
      <c r="D19" s="254" t="s">
        <v>137</v>
      </c>
      <c r="E19" s="163">
        <v>200</v>
      </c>
      <c r="F19" s="302"/>
      <c r="G19" s="289">
        <v>0.26</v>
      </c>
      <c r="H19" s="17">
        <v>0</v>
      </c>
      <c r="I19" s="46">
        <v>15.46</v>
      </c>
      <c r="J19" s="221">
        <v>62</v>
      </c>
      <c r="K19" s="332">
        <v>0</v>
      </c>
      <c r="L19" s="21">
        <v>0</v>
      </c>
      <c r="M19" s="22">
        <v>4.4000000000000004</v>
      </c>
      <c r="N19" s="22">
        <v>0</v>
      </c>
      <c r="O19" s="54">
        <v>0</v>
      </c>
      <c r="P19" s="332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4">
        <v>0</v>
      </c>
    </row>
    <row r="20" spans="1:23" s="18" customFormat="1" ht="33.75" customHeight="1" x14ac:dyDescent="0.35">
      <c r="A20" s="132"/>
      <c r="B20" s="166">
        <v>119</v>
      </c>
      <c r="C20" s="179" t="s">
        <v>11</v>
      </c>
      <c r="D20" s="207" t="s">
        <v>53</v>
      </c>
      <c r="E20" s="164">
        <v>30</v>
      </c>
      <c r="F20" s="164"/>
      <c r="G20" s="21">
        <v>2.13</v>
      </c>
      <c r="H20" s="22">
        <v>0.21</v>
      </c>
      <c r="I20" s="23">
        <v>13.26</v>
      </c>
      <c r="J20" s="330">
        <v>72</v>
      </c>
      <c r="K20" s="332">
        <v>0.03</v>
      </c>
      <c r="L20" s="21">
        <v>0.01</v>
      </c>
      <c r="M20" s="22">
        <v>0</v>
      </c>
      <c r="N20" s="22">
        <v>0</v>
      </c>
      <c r="O20" s="54">
        <v>0</v>
      </c>
      <c r="P20" s="332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4">
        <v>0</v>
      </c>
    </row>
    <row r="21" spans="1:23" s="18" customFormat="1" ht="33.75" customHeight="1" x14ac:dyDescent="0.35">
      <c r="A21" s="132"/>
      <c r="B21" s="163">
        <v>120</v>
      </c>
      <c r="C21" s="179" t="s">
        <v>12</v>
      </c>
      <c r="D21" s="207" t="s">
        <v>44</v>
      </c>
      <c r="E21" s="164">
        <v>20</v>
      </c>
      <c r="F21" s="164"/>
      <c r="G21" s="21">
        <v>1.1399999999999999</v>
      </c>
      <c r="H21" s="22">
        <v>0.22</v>
      </c>
      <c r="I21" s="23">
        <v>7.44</v>
      </c>
      <c r="J21" s="330">
        <v>36.26</v>
      </c>
      <c r="K21" s="332">
        <v>0.02</v>
      </c>
      <c r="L21" s="21">
        <v>2.4E-2</v>
      </c>
      <c r="M21" s="22">
        <v>0.08</v>
      </c>
      <c r="N21" s="22">
        <v>0</v>
      </c>
      <c r="O21" s="54">
        <v>0</v>
      </c>
      <c r="P21" s="332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4">
        <v>1.2E-2</v>
      </c>
    </row>
    <row r="22" spans="1:23" s="18" customFormat="1" ht="33.75" customHeight="1" x14ac:dyDescent="0.35">
      <c r="A22" s="132"/>
      <c r="B22" s="270"/>
      <c r="C22" s="272"/>
      <c r="D22" s="366" t="s">
        <v>18</v>
      </c>
      <c r="E22" s="390">
        <f>E15+E16+E17+E18+E19+E20+E21+60</f>
        <v>900</v>
      </c>
      <c r="F22" s="156"/>
      <c r="G22" s="233">
        <f>SUM(G15:G21)</f>
        <v>27.110000000000003</v>
      </c>
      <c r="H22" s="15">
        <f>SUM(H15:H21)</f>
        <v>27.38</v>
      </c>
      <c r="I22" s="51">
        <f t="shared" ref="I22" si="1">SUM(I15:I21)</f>
        <v>93.01</v>
      </c>
      <c r="J22" s="397">
        <f>SUM(J15:J21)</f>
        <v>733.66</v>
      </c>
      <c r="K22" s="656">
        <f t="shared" ref="K22:W22" si="2">SUM(K14:K21)</f>
        <v>0.2</v>
      </c>
      <c r="L22" s="656">
        <f t="shared" si="2"/>
        <v>0.32400000000000007</v>
      </c>
      <c r="M22" s="657">
        <f t="shared" si="2"/>
        <v>14.9</v>
      </c>
      <c r="N22" s="657">
        <f t="shared" si="2"/>
        <v>235.70000000000002</v>
      </c>
      <c r="O22" s="658">
        <f t="shared" si="2"/>
        <v>0.08</v>
      </c>
      <c r="P22" s="656">
        <f t="shared" si="2"/>
        <v>100.95</v>
      </c>
      <c r="Q22" s="657">
        <f t="shared" si="2"/>
        <v>369.47</v>
      </c>
      <c r="R22" s="657">
        <f t="shared" si="2"/>
        <v>110.07</v>
      </c>
      <c r="S22" s="657">
        <f t="shared" si="2"/>
        <v>7.25</v>
      </c>
      <c r="T22" s="657">
        <f t="shared" si="2"/>
        <v>1148.8499999999999</v>
      </c>
      <c r="U22" s="657">
        <f t="shared" si="2"/>
        <v>1.7000000000000001E-2</v>
      </c>
      <c r="V22" s="657">
        <f t="shared" si="2"/>
        <v>1.2200000000000001E-2</v>
      </c>
      <c r="W22" s="722">
        <f t="shared" si="2"/>
        <v>0.17300000000000001</v>
      </c>
    </row>
    <row r="23" spans="1:23" s="18" customFormat="1" ht="33.75" customHeight="1" thickBot="1" x14ac:dyDescent="0.4">
      <c r="A23" s="312"/>
      <c r="B23" s="400"/>
      <c r="C23" s="361"/>
      <c r="D23" s="368" t="s">
        <v>19</v>
      </c>
      <c r="E23" s="361"/>
      <c r="F23" s="384"/>
      <c r="G23" s="364"/>
      <c r="H23" s="47"/>
      <c r="I23" s="48"/>
      <c r="J23" s="398">
        <f>J22/23.5</f>
        <v>31.219574468085106</v>
      </c>
      <c r="K23" s="364"/>
      <c r="L23" s="359"/>
      <c r="M23" s="47"/>
      <c r="N23" s="47"/>
      <c r="O23" s="363"/>
      <c r="P23" s="364"/>
      <c r="Q23" s="47"/>
      <c r="R23" s="47"/>
      <c r="S23" s="47"/>
      <c r="T23" s="47"/>
      <c r="U23" s="47"/>
      <c r="V23" s="47"/>
      <c r="W23" s="48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52" customFormat="1" ht="18" x14ac:dyDescent="0.35">
      <c r="B25" s="333"/>
      <c r="C25" s="334"/>
      <c r="D25" s="335"/>
      <c r="E25" s="336"/>
      <c r="F25" s="334"/>
      <c r="G25" s="334"/>
      <c r="H25" s="334"/>
      <c r="I25" s="334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518"/>
      <c r="C4" s="498" t="s">
        <v>37</v>
      </c>
      <c r="D4" s="126"/>
      <c r="E4" s="189"/>
      <c r="F4" s="121"/>
      <c r="G4" s="128"/>
      <c r="H4" s="82" t="s">
        <v>20</v>
      </c>
      <c r="I4" s="82"/>
      <c r="J4" s="82"/>
      <c r="K4" s="219" t="s">
        <v>21</v>
      </c>
      <c r="L4" s="822" t="s">
        <v>22</v>
      </c>
      <c r="M4" s="823"/>
      <c r="N4" s="824"/>
      <c r="O4" s="824"/>
      <c r="P4" s="824"/>
      <c r="Q4" s="826" t="s">
        <v>23</v>
      </c>
      <c r="R4" s="827"/>
      <c r="S4" s="827"/>
      <c r="T4" s="827"/>
      <c r="U4" s="827"/>
      <c r="V4" s="827"/>
      <c r="W4" s="827"/>
      <c r="X4" s="828"/>
    </row>
    <row r="5" spans="1:24" s="18" customFormat="1" ht="28.5" customHeight="1" thickBot="1" x14ac:dyDescent="0.4">
      <c r="A5" s="172" t="s">
        <v>0</v>
      </c>
      <c r="B5" s="519"/>
      <c r="C5" s="129" t="s">
        <v>38</v>
      </c>
      <c r="D5" s="522" t="s">
        <v>39</v>
      </c>
      <c r="E5" s="129" t="s">
        <v>36</v>
      </c>
      <c r="F5" s="122" t="s">
        <v>24</v>
      </c>
      <c r="G5" s="129" t="s">
        <v>35</v>
      </c>
      <c r="H5" s="674" t="s">
        <v>25</v>
      </c>
      <c r="I5" s="675" t="s">
        <v>26</v>
      </c>
      <c r="J5" s="676" t="s">
        <v>27</v>
      </c>
      <c r="K5" s="220" t="s">
        <v>28</v>
      </c>
      <c r="L5" s="678" t="s">
        <v>29</v>
      </c>
      <c r="M5" s="678" t="s">
        <v>126</v>
      </c>
      <c r="N5" s="678" t="s">
        <v>30</v>
      </c>
      <c r="O5" s="698" t="s">
        <v>127</v>
      </c>
      <c r="P5" s="690" t="s">
        <v>128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129</v>
      </c>
      <c r="V5" s="467" t="s">
        <v>130</v>
      </c>
      <c r="W5" s="467" t="s">
        <v>131</v>
      </c>
      <c r="X5" s="654" t="s">
        <v>132</v>
      </c>
    </row>
    <row r="6" spans="1:24" s="18" customFormat="1" ht="33.75" customHeight="1" x14ac:dyDescent="0.35">
      <c r="A6" s="108" t="s">
        <v>5</v>
      </c>
      <c r="B6" s="520"/>
      <c r="C6" s="342">
        <v>224</v>
      </c>
      <c r="D6" s="399" t="s">
        <v>17</v>
      </c>
      <c r="E6" s="379" t="s">
        <v>162</v>
      </c>
      <c r="F6" s="360">
        <v>60</v>
      </c>
      <c r="G6" s="344"/>
      <c r="H6" s="347">
        <v>4.5199999999999996</v>
      </c>
      <c r="I6" s="111">
        <v>5.05</v>
      </c>
      <c r="J6" s="112">
        <v>15.54</v>
      </c>
      <c r="K6" s="723">
        <v>138.9</v>
      </c>
      <c r="L6" s="347">
        <v>0</v>
      </c>
      <c r="M6" s="111">
        <v>0</v>
      </c>
      <c r="N6" s="111">
        <v>0.2</v>
      </c>
      <c r="O6" s="111">
        <v>0</v>
      </c>
      <c r="P6" s="724">
        <v>0</v>
      </c>
      <c r="Q6" s="347">
        <v>2.76</v>
      </c>
      <c r="R6" s="111">
        <v>2.34</v>
      </c>
      <c r="S6" s="111">
        <v>1.26</v>
      </c>
      <c r="T6" s="111">
        <v>0.06</v>
      </c>
      <c r="U6" s="111">
        <v>11.82</v>
      </c>
      <c r="V6" s="111">
        <v>0</v>
      </c>
      <c r="W6" s="111">
        <v>0</v>
      </c>
      <c r="X6" s="112">
        <v>0</v>
      </c>
    </row>
    <row r="7" spans="1:24" s="18" customFormat="1" ht="33.75" customHeight="1" x14ac:dyDescent="0.35">
      <c r="A7" s="106"/>
      <c r="B7" s="521"/>
      <c r="C7" s="164">
        <v>49</v>
      </c>
      <c r="D7" s="241" t="s">
        <v>7</v>
      </c>
      <c r="E7" s="374" t="s">
        <v>114</v>
      </c>
      <c r="F7" s="215">
        <v>200</v>
      </c>
      <c r="G7" s="124"/>
      <c r="H7" s="295">
        <v>8.6</v>
      </c>
      <c r="I7" s="102">
        <v>8.4</v>
      </c>
      <c r="J7" s="244">
        <v>10.8</v>
      </c>
      <c r="K7" s="492">
        <v>153.80000000000001</v>
      </c>
      <c r="L7" s="295">
        <v>0.1</v>
      </c>
      <c r="M7" s="102">
        <v>0.16</v>
      </c>
      <c r="N7" s="102">
        <v>10</v>
      </c>
      <c r="O7" s="102">
        <v>305.8</v>
      </c>
      <c r="P7" s="103">
        <v>0.36</v>
      </c>
      <c r="Q7" s="295">
        <v>36.840000000000003</v>
      </c>
      <c r="R7" s="102">
        <v>101.94</v>
      </c>
      <c r="S7" s="102">
        <v>30.52</v>
      </c>
      <c r="T7" s="102">
        <v>1.2</v>
      </c>
      <c r="U7" s="102">
        <v>199.4</v>
      </c>
      <c r="V7" s="102">
        <v>4.0000000000000001E-3</v>
      </c>
      <c r="W7" s="102">
        <v>0</v>
      </c>
      <c r="X7" s="244">
        <v>7.0000000000000007E-2</v>
      </c>
    </row>
    <row r="8" spans="1:24" s="18" customFormat="1" ht="33.75" customHeight="1" x14ac:dyDescent="0.35">
      <c r="A8" s="109"/>
      <c r="B8" s="530" t="s">
        <v>74</v>
      </c>
      <c r="C8" s="211">
        <v>179</v>
      </c>
      <c r="D8" s="437" t="s">
        <v>8</v>
      </c>
      <c r="E8" s="555" t="s">
        <v>112</v>
      </c>
      <c r="F8" s="434">
        <v>90</v>
      </c>
      <c r="G8" s="190"/>
      <c r="H8" s="556">
        <v>11.61</v>
      </c>
      <c r="I8" s="557">
        <v>7.02</v>
      </c>
      <c r="J8" s="558">
        <v>2.52</v>
      </c>
      <c r="K8" s="559">
        <v>119.43</v>
      </c>
      <c r="L8" s="556">
        <v>0.21</v>
      </c>
      <c r="M8" s="557">
        <v>1.55</v>
      </c>
      <c r="N8" s="557">
        <v>77.16</v>
      </c>
      <c r="O8" s="557">
        <v>4412.25</v>
      </c>
      <c r="P8" s="641">
        <v>1.08</v>
      </c>
      <c r="Q8" s="556">
        <v>22.15</v>
      </c>
      <c r="R8" s="557">
        <v>221.14</v>
      </c>
      <c r="S8" s="557">
        <v>14.93</v>
      </c>
      <c r="T8" s="557">
        <v>11.35</v>
      </c>
      <c r="U8" s="557">
        <v>233.1</v>
      </c>
      <c r="V8" s="557">
        <v>6.0000000000000001E-3</v>
      </c>
      <c r="W8" s="557">
        <v>3.5999999999999997E-2</v>
      </c>
      <c r="X8" s="558">
        <v>0.21</v>
      </c>
    </row>
    <row r="9" spans="1:24" s="18" customFormat="1" ht="33.75" customHeight="1" x14ac:dyDescent="0.35">
      <c r="A9" s="109"/>
      <c r="B9" s="531" t="s">
        <v>76</v>
      </c>
      <c r="C9" s="212">
        <v>85</v>
      </c>
      <c r="D9" s="436" t="s">
        <v>8</v>
      </c>
      <c r="E9" s="554" t="s">
        <v>157</v>
      </c>
      <c r="F9" s="435">
        <v>90</v>
      </c>
      <c r="G9" s="191"/>
      <c r="H9" s="442">
        <v>13.77</v>
      </c>
      <c r="I9" s="64">
        <v>7.74</v>
      </c>
      <c r="J9" s="96">
        <v>3.33</v>
      </c>
      <c r="K9" s="440">
        <v>138.15</v>
      </c>
      <c r="L9" s="442">
        <v>0.16</v>
      </c>
      <c r="M9" s="64">
        <v>1.38</v>
      </c>
      <c r="N9" s="64">
        <v>6.79</v>
      </c>
      <c r="O9" s="64">
        <v>3925.53</v>
      </c>
      <c r="P9" s="65">
        <v>0.84</v>
      </c>
      <c r="Q9" s="442">
        <v>28.8</v>
      </c>
      <c r="R9" s="64">
        <v>204.4</v>
      </c>
      <c r="S9" s="64">
        <v>17.18</v>
      </c>
      <c r="T9" s="64">
        <v>4.4000000000000004</v>
      </c>
      <c r="U9" s="64">
        <v>195.48</v>
      </c>
      <c r="V9" s="64">
        <v>3.1E-2</v>
      </c>
      <c r="W9" s="64">
        <v>2.8000000000000001E-2</v>
      </c>
      <c r="X9" s="96">
        <v>0.16</v>
      </c>
    </row>
    <row r="10" spans="1:24" s="18" customFormat="1" ht="33.75" customHeight="1" x14ac:dyDescent="0.35">
      <c r="A10" s="109"/>
      <c r="B10" s="521"/>
      <c r="C10" s="164">
        <v>64</v>
      </c>
      <c r="D10" s="241" t="s">
        <v>46</v>
      </c>
      <c r="E10" s="374" t="s">
        <v>71</v>
      </c>
      <c r="F10" s="215">
        <v>150</v>
      </c>
      <c r="G10" s="124"/>
      <c r="H10" s="295">
        <v>6.45</v>
      </c>
      <c r="I10" s="102">
        <v>4.05</v>
      </c>
      <c r="J10" s="244">
        <v>40.200000000000003</v>
      </c>
      <c r="K10" s="492">
        <v>223.65</v>
      </c>
      <c r="L10" s="295">
        <v>0.08</v>
      </c>
      <c r="M10" s="102">
        <v>0.2</v>
      </c>
      <c r="N10" s="102">
        <v>0</v>
      </c>
      <c r="O10" s="102">
        <v>30</v>
      </c>
      <c r="P10" s="103">
        <v>0.11</v>
      </c>
      <c r="Q10" s="295">
        <v>13.05</v>
      </c>
      <c r="R10" s="102">
        <v>58.34</v>
      </c>
      <c r="S10" s="102">
        <v>22.53</v>
      </c>
      <c r="T10" s="102">
        <v>1.25</v>
      </c>
      <c r="U10" s="102">
        <v>1.1000000000000001</v>
      </c>
      <c r="V10" s="102">
        <v>0</v>
      </c>
      <c r="W10" s="102">
        <v>0</v>
      </c>
      <c r="X10" s="244">
        <v>0</v>
      </c>
    </row>
    <row r="11" spans="1:24" s="18" customFormat="1" ht="43.5" customHeight="1" x14ac:dyDescent="0.35">
      <c r="A11" s="109"/>
      <c r="B11" s="521"/>
      <c r="C11" s="164">
        <v>95</v>
      </c>
      <c r="D11" s="315" t="s">
        <v>15</v>
      </c>
      <c r="E11" s="380" t="s">
        <v>150</v>
      </c>
      <c r="F11" s="339">
        <v>200</v>
      </c>
      <c r="G11" s="194"/>
      <c r="H11" s="332">
        <v>0</v>
      </c>
      <c r="I11" s="22">
        <v>0</v>
      </c>
      <c r="J11" s="54">
        <v>20</v>
      </c>
      <c r="K11" s="331">
        <v>80.599999999999994</v>
      </c>
      <c r="L11" s="289">
        <v>0.1</v>
      </c>
      <c r="M11" s="17">
        <v>0.1</v>
      </c>
      <c r="N11" s="17">
        <v>3</v>
      </c>
      <c r="O11" s="17">
        <v>79.2</v>
      </c>
      <c r="P11" s="20">
        <v>0.96</v>
      </c>
      <c r="Q11" s="289">
        <v>0</v>
      </c>
      <c r="R11" s="17">
        <v>0</v>
      </c>
      <c r="S11" s="34">
        <v>0</v>
      </c>
      <c r="T11" s="17">
        <v>0</v>
      </c>
      <c r="U11" s="17">
        <v>0</v>
      </c>
      <c r="V11" s="17">
        <v>0</v>
      </c>
      <c r="W11" s="17">
        <v>0</v>
      </c>
      <c r="X11" s="50">
        <v>0</v>
      </c>
    </row>
    <row r="12" spans="1:24" s="18" customFormat="1" ht="33.75" customHeight="1" x14ac:dyDescent="0.35">
      <c r="A12" s="109"/>
      <c r="B12" s="521"/>
      <c r="C12" s="247">
        <v>119</v>
      </c>
      <c r="D12" s="241" t="s">
        <v>11</v>
      </c>
      <c r="E12" s="181" t="s">
        <v>53</v>
      </c>
      <c r="F12" s="164">
        <v>20</v>
      </c>
      <c r="G12" s="194"/>
      <c r="H12" s="332">
        <v>1.4</v>
      </c>
      <c r="I12" s="22">
        <v>0.14000000000000001</v>
      </c>
      <c r="J12" s="54">
        <v>8.8000000000000007</v>
      </c>
      <c r="K12" s="551">
        <v>48</v>
      </c>
      <c r="L12" s="332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32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4">
        <v>0</v>
      </c>
    </row>
    <row r="13" spans="1:24" s="18" customFormat="1" ht="33.75" customHeight="1" x14ac:dyDescent="0.35">
      <c r="A13" s="109"/>
      <c r="B13" s="521"/>
      <c r="C13" s="164">
        <v>120</v>
      </c>
      <c r="D13" s="241" t="s">
        <v>12</v>
      </c>
      <c r="E13" s="181" t="s">
        <v>44</v>
      </c>
      <c r="F13" s="164">
        <v>20</v>
      </c>
      <c r="G13" s="194"/>
      <c r="H13" s="332">
        <v>1.1399999999999999</v>
      </c>
      <c r="I13" s="22">
        <v>0.22</v>
      </c>
      <c r="J13" s="54">
        <v>7.44</v>
      </c>
      <c r="K13" s="551">
        <v>36.26</v>
      </c>
      <c r="L13" s="332">
        <v>0.02</v>
      </c>
      <c r="M13" s="22">
        <v>2.4E-2</v>
      </c>
      <c r="N13" s="22">
        <v>0.08</v>
      </c>
      <c r="O13" s="22">
        <v>0</v>
      </c>
      <c r="P13" s="23">
        <v>0</v>
      </c>
      <c r="Q13" s="332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3.75" customHeight="1" x14ac:dyDescent="0.35">
      <c r="A14" s="109"/>
      <c r="B14" s="560" t="s">
        <v>74</v>
      </c>
      <c r="C14" s="211"/>
      <c r="D14" s="201"/>
      <c r="E14" s="561" t="s">
        <v>18</v>
      </c>
      <c r="F14" s="357">
        <f>F6+F7+F8+F10+F11+F12+F13</f>
        <v>740</v>
      </c>
      <c r="G14" s="639"/>
      <c r="H14" s="562">
        <f>H6+H7+H8+H10+H11+H12+H13</f>
        <v>33.72</v>
      </c>
      <c r="I14" s="563">
        <f t="shared" ref="I14:X14" si="0">I6+I7+I8+I10+I11+I12+I13</f>
        <v>24.88</v>
      </c>
      <c r="J14" s="564">
        <f t="shared" si="0"/>
        <v>105.3</v>
      </c>
      <c r="K14" s="624">
        <f t="shared" si="0"/>
        <v>800.6400000000001</v>
      </c>
      <c r="L14" s="562">
        <f t="shared" si="0"/>
        <v>0.53</v>
      </c>
      <c r="M14" s="563">
        <f t="shared" si="0"/>
        <v>2.0399999999999996</v>
      </c>
      <c r="N14" s="563">
        <f t="shared" si="0"/>
        <v>90.44</v>
      </c>
      <c r="O14" s="563">
        <f t="shared" si="0"/>
        <v>4827.25</v>
      </c>
      <c r="P14" s="642">
        <f t="shared" si="0"/>
        <v>2.5099999999999998</v>
      </c>
      <c r="Q14" s="562">
        <f t="shared" si="0"/>
        <v>89</v>
      </c>
      <c r="R14" s="563">
        <f t="shared" si="0"/>
        <v>451.36</v>
      </c>
      <c r="S14" s="563">
        <f t="shared" si="0"/>
        <v>90.440000000000012</v>
      </c>
      <c r="T14" s="563">
        <f t="shared" si="0"/>
        <v>14.88</v>
      </c>
      <c r="U14" s="563">
        <f t="shared" si="0"/>
        <v>537.52</v>
      </c>
      <c r="V14" s="563">
        <f t="shared" si="0"/>
        <v>1.26E-2</v>
      </c>
      <c r="W14" s="563">
        <f t="shared" si="0"/>
        <v>3.9E-2</v>
      </c>
      <c r="X14" s="564">
        <f t="shared" si="0"/>
        <v>0.29200000000000004</v>
      </c>
    </row>
    <row r="15" spans="1:24" s="18" customFormat="1" ht="33.75" customHeight="1" x14ac:dyDescent="0.35">
      <c r="A15" s="109"/>
      <c r="B15" s="565" t="s">
        <v>76</v>
      </c>
      <c r="C15" s="284"/>
      <c r="D15" s="566"/>
      <c r="E15" s="567" t="s">
        <v>18</v>
      </c>
      <c r="F15" s="356">
        <f>F6+F7+F9+F10+F11+F12+F13</f>
        <v>740</v>
      </c>
      <c r="G15" s="640"/>
      <c r="H15" s="608">
        <f>H6+H7+H9+H10+H11+H12+H13</f>
        <v>35.880000000000003</v>
      </c>
      <c r="I15" s="605">
        <f t="shared" ref="I15:X15" si="1">I6+I7+I9+I10+I11+I12+I13</f>
        <v>25.599999999999998</v>
      </c>
      <c r="J15" s="609">
        <f t="shared" si="1"/>
        <v>106.11</v>
      </c>
      <c r="K15" s="611">
        <f t="shared" si="1"/>
        <v>819.36</v>
      </c>
      <c r="L15" s="608">
        <f t="shared" si="1"/>
        <v>0.48000000000000009</v>
      </c>
      <c r="M15" s="605">
        <f t="shared" si="1"/>
        <v>1.8699999999999999</v>
      </c>
      <c r="N15" s="605">
        <f t="shared" si="1"/>
        <v>20.069999999999997</v>
      </c>
      <c r="O15" s="605">
        <f t="shared" si="1"/>
        <v>4340.53</v>
      </c>
      <c r="P15" s="612">
        <f t="shared" si="1"/>
        <v>2.27</v>
      </c>
      <c r="Q15" s="608">
        <f t="shared" si="1"/>
        <v>95.65</v>
      </c>
      <c r="R15" s="605">
        <f t="shared" si="1"/>
        <v>434.62</v>
      </c>
      <c r="S15" s="605">
        <f t="shared" si="1"/>
        <v>92.690000000000012</v>
      </c>
      <c r="T15" s="605">
        <f t="shared" si="1"/>
        <v>7.9300000000000006</v>
      </c>
      <c r="U15" s="605">
        <f t="shared" si="1"/>
        <v>499.90000000000003</v>
      </c>
      <c r="V15" s="605">
        <f t="shared" si="1"/>
        <v>3.7600000000000008E-2</v>
      </c>
      <c r="W15" s="605">
        <f t="shared" si="1"/>
        <v>3.1E-2</v>
      </c>
      <c r="X15" s="609">
        <f t="shared" si="1"/>
        <v>0.24200000000000002</v>
      </c>
    </row>
    <row r="16" spans="1:24" s="18" customFormat="1" ht="33.75" customHeight="1" thickBot="1" x14ac:dyDescent="0.4">
      <c r="A16" s="109"/>
      <c r="B16" s="568" t="s">
        <v>74</v>
      </c>
      <c r="C16" s="283"/>
      <c r="D16" s="569"/>
      <c r="E16" s="570" t="s">
        <v>19</v>
      </c>
      <c r="F16" s="571"/>
      <c r="G16" s="572"/>
      <c r="H16" s="562"/>
      <c r="I16" s="563"/>
      <c r="J16" s="564"/>
      <c r="K16" s="581">
        <f>K14/23.5</f>
        <v>34.069787234042558</v>
      </c>
      <c r="L16" s="562"/>
      <c r="M16" s="563"/>
      <c r="N16" s="563"/>
      <c r="O16" s="563"/>
      <c r="P16" s="642"/>
      <c r="Q16" s="562"/>
      <c r="R16" s="563"/>
      <c r="S16" s="563"/>
      <c r="T16" s="563"/>
      <c r="U16" s="563"/>
      <c r="V16" s="563"/>
      <c r="W16" s="563"/>
      <c r="X16" s="564"/>
    </row>
    <row r="17" spans="1:24" s="18" customFormat="1" ht="33.75" customHeight="1" thickBot="1" x14ac:dyDescent="0.4">
      <c r="A17" s="470"/>
      <c r="B17" s="573" t="s">
        <v>76</v>
      </c>
      <c r="C17" s="214"/>
      <c r="D17" s="574"/>
      <c r="E17" s="575" t="s">
        <v>19</v>
      </c>
      <c r="F17" s="576"/>
      <c r="G17" s="192"/>
      <c r="H17" s="577"/>
      <c r="I17" s="578"/>
      <c r="J17" s="579"/>
      <c r="K17" s="580">
        <f>K15/23.5</f>
        <v>34.866382978723408</v>
      </c>
      <c r="L17" s="577"/>
      <c r="M17" s="578"/>
      <c r="N17" s="578"/>
      <c r="O17" s="578"/>
      <c r="P17" s="643"/>
      <c r="Q17" s="577"/>
      <c r="R17" s="578"/>
      <c r="S17" s="578"/>
      <c r="T17" s="578"/>
      <c r="U17" s="578"/>
      <c r="V17" s="578"/>
      <c r="W17" s="578"/>
      <c r="X17" s="579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69" t="s">
        <v>65</v>
      </c>
      <c r="B19" s="525"/>
      <c r="C19" s="70"/>
      <c r="D19" s="61"/>
      <c r="E19" s="27"/>
      <c r="F19" s="28"/>
      <c r="G19" s="11"/>
      <c r="H19" s="9"/>
      <c r="I19" s="11"/>
      <c r="J19" s="11"/>
    </row>
    <row r="20" spans="1:24" ht="18" x14ac:dyDescent="0.35">
      <c r="A20" s="66" t="s">
        <v>66</v>
      </c>
      <c r="B20" s="277"/>
      <c r="C20" s="67"/>
      <c r="D20" s="68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1"/>
      <c r="B4" s="725" t="s">
        <v>37</v>
      </c>
      <c r="C4" s="157"/>
      <c r="D4" s="199"/>
      <c r="E4" s="835" t="s">
        <v>24</v>
      </c>
      <c r="F4" s="726"/>
      <c r="G4" s="82" t="s">
        <v>20</v>
      </c>
      <c r="H4" s="82"/>
      <c r="I4" s="82"/>
      <c r="J4" s="219" t="s">
        <v>21</v>
      </c>
      <c r="K4" s="822" t="s">
        <v>22</v>
      </c>
      <c r="L4" s="823"/>
      <c r="M4" s="824"/>
      <c r="N4" s="824"/>
      <c r="O4" s="825"/>
      <c r="P4" s="826" t="s">
        <v>23</v>
      </c>
      <c r="Q4" s="827"/>
      <c r="R4" s="827"/>
      <c r="S4" s="827"/>
      <c r="T4" s="827"/>
      <c r="U4" s="827"/>
      <c r="V4" s="827"/>
      <c r="W4" s="828"/>
    </row>
    <row r="5" spans="1:23" s="18" customFormat="1" ht="28.5" customHeight="1" thickBot="1" x14ac:dyDescent="0.4">
      <c r="A5" s="370" t="s">
        <v>0</v>
      </c>
      <c r="B5" s="122" t="s">
        <v>38</v>
      </c>
      <c r="C5" s="158" t="s">
        <v>39</v>
      </c>
      <c r="D5" s="122" t="s">
        <v>36</v>
      </c>
      <c r="E5" s="836"/>
      <c r="F5" s="129" t="s">
        <v>35</v>
      </c>
      <c r="G5" s="87" t="s">
        <v>25</v>
      </c>
      <c r="H5" s="88" t="s">
        <v>26</v>
      </c>
      <c r="I5" s="216" t="s">
        <v>27</v>
      </c>
      <c r="J5" s="220" t="s">
        <v>28</v>
      </c>
      <c r="K5" s="678" t="s">
        <v>29</v>
      </c>
      <c r="L5" s="678" t="s">
        <v>126</v>
      </c>
      <c r="M5" s="678" t="s">
        <v>30</v>
      </c>
      <c r="N5" s="698" t="s">
        <v>127</v>
      </c>
      <c r="O5" s="678" t="s">
        <v>128</v>
      </c>
      <c r="P5" s="467" t="s">
        <v>31</v>
      </c>
      <c r="Q5" s="467" t="s">
        <v>32</v>
      </c>
      <c r="R5" s="467" t="s">
        <v>33</v>
      </c>
      <c r="S5" s="467" t="s">
        <v>34</v>
      </c>
      <c r="T5" s="467" t="s">
        <v>129</v>
      </c>
      <c r="U5" s="467" t="s">
        <v>130</v>
      </c>
      <c r="V5" s="467" t="s">
        <v>131</v>
      </c>
      <c r="W5" s="654" t="s">
        <v>132</v>
      </c>
    </row>
    <row r="6" spans="1:23" s="18" customFormat="1" ht="33.75" customHeight="1" x14ac:dyDescent="0.35">
      <c r="A6" s="99" t="s">
        <v>5</v>
      </c>
      <c r="B6" s="168">
        <v>13</v>
      </c>
      <c r="C6" s="296" t="s">
        <v>6</v>
      </c>
      <c r="D6" s="753" t="s">
        <v>57</v>
      </c>
      <c r="E6" s="751">
        <v>60</v>
      </c>
      <c r="F6" s="708"/>
      <c r="G6" s="445">
        <v>1.2</v>
      </c>
      <c r="H6" s="58">
        <v>4.26</v>
      </c>
      <c r="I6" s="59">
        <v>6.18</v>
      </c>
      <c r="J6" s="441">
        <v>67.92</v>
      </c>
      <c r="K6" s="445">
        <v>0.03</v>
      </c>
      <c r="L6" s="58">
        <v>0.02</v>
      </c>
      <c r="M6" s="58">
        <v>7.44</v>
      </c>
      <c r="N6" s="58">
        <v>930</v>
      </c>
      <c r="O6" s="509">
        <v>0</v>
      </c>
      <c r="P6" s="445">
        <v>24.87</v>
      </c>
      <c r="Q6" s="58">
        <v>42.95</v>
      </c>
      <c r="R6" s="58">
        <v>26.03</v>
      </c>
      <c r="S6" s="58">
        <v>0.76</v>
      </c>
      <c r="T6" s="58">
        <v>199.1</v>
      </c>
      <c r="U6" s="58">
        <v>2E-3</v>
      </c>
      <c r="V6" s="58">
        <v>0</v>
      </c>
      <c r="W6" s="59">
        <v>0.04</v>
      </c>
    </row>
    <row r="7" spans="1:23" s="18" customFormat="1" ht="33.75" customHeight="1" x14ac:dyDescent="0.35">
      <c r="A7" s="99"/>
      <c r="B7" s="165">
        <v>48</v>
      </c>
      <c r="C7" s="681" t="s">
        <v>7</v>
      </c>
      <c r="D7" s="287" t="s">
        <v>73</v>
      </c>
      <c r="E7" s="229">
        <v>200</v>
      </c>
      <c r="F7" s="165"/>
      <c r="G7" s="97">
        <v>7.2</v>
      </c>
      <c r="H7" s="13">
        <v>6.4</v>
      </c>
      <c r="I7" s="25">
        <v>8</v>
      </c>
      <c r="J7" s="166">
        <v>117.6</v>
      </c>
      <c r="K7" s="290">
        <v>0.1</v>
      </c>
      <c r="L7" s="97">
        <v>0.08</v>
      </c>
      <c r="M7" s="13">
        <v>15.44</v>
      </c>
      <c r="N7" s="13">
        <v>96</v>
      </c>
      <c r="O7" s="50">
        <v>0.06</v>
      </c>
      <c r="P7" s="290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0">
        <v>0.2</v>
      </c>
    </row>
    <row r="8" spans="1:23" s="18" customFormat="1" ht="33.75" customHeight="1" x14ac:dyDescent="0.35">
      <c r="A8" s="736"/>
      <c r="B8" s="164">
        <v>193</v>
      </c>
      <c r="C8" s="682" t="s">
        <v>8</v>
      </c>
      <c r="D8" s="374" t="s">
        <v>79</v>
      </c>
      <c r="E8" s="340">
        <v>90</v>
      </c>
      <c r="F8" s="194"/>
      <c r="G8" s="493">
        <v>15.3</v>
      </c>
      <c r="H8" s="115">
        <v>14.85</v>
      </c>
      <c r="I8" s="120">
        <v>7.56</v>
      </c>
      <c r="J8" s="615">
        <v>224.91</v>
      </c>
      <c r="K8" s="290">
        <v>0.38</v>
      </c>
      <c r="L8" s="13">
        <v>0.13</v>
      </c>
      <c r="M8" s="13">
        <v>0.09</v>
      </c>
      <c r="N8" s="13">
        <v>54</v>
      </c>
      <c r="O8" s="25">
        <v>0.23</v>
      </c>
      <c r="P8" s="290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0">
        <v>0.12</v>
      </c>
    </row>
    <row r="9" spans="1:23" s="18" customFormat="1" ht="33.75" customHeight="1" x14ac:dyDescent="0.35">
      <c r="A9" s="463"/>
      <c r="B9" s="163">
        <v>54</v>
      </c>
      <c r="C9" s="198" t="s">
        <v>63</v>
      </c>
      <c r="D9" s="207" t="s">
        <v>41</v>
      </c>
      <c r="E9" s="195">
        <v>150</v>
      </c>
      <c r="F9" s="163"/>
      <c r="G9" s="21">
        <v>7.2</v>
      </c>
      <c r="H9" s="22">
        <v>5.0999999999999996</v>
      </c>
      <c r="I9" s="23">
        <v>33.9</v>
      </c>
      <c r="J9" s="224">
        <v>210.3</v>
      </c>
      <c r="K9" s="332">
        <v>0.21</v>
      </c>
      <c r="L9" s="21">
        <v>0.11</v>
      </c>
      <c r="M9" s="22">
        <v>0</v>
      </c>
      <c r="N9" s="22">
        <v>0</v>
      </c>
      <c r="O9" s="54">
        <v>0</v>
      </c>
      <c r="P9" s="332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4">
        <v>0.02</v>
      </c>
    </row>
    <row r="10" spans="1:23" s="18" customFormat="1" ht="43.5" customHeight="1" x14ac:dyDescent="0.35">
      <c r="A10" s="463"/>
      <c r="B10" s="165">
        <v>107</v>
      </c>
      <c r="C10" s="681" t="s">
        <v>15</v>
      </c>
      <c r="D10" s="287" t="s">
        <v>141</v>
      </c>
      <c r="E10" s="229">
        <v>200</v>
      </c>
      <c r="F10" s="165"/>
      <c r="G10" s="19">
        <v>0</v>
      </c>
      <c r="H10" s="17">
        <v>0</v>
      </c>
      <c r="I10" s="20">
        <v>24.2</v>
      </c>
      <c r="J10" s="221">
        <v>96.6</v>
      </c>
      <c r="K10" s="289">
        <v>0.08</v>
      </c>
      <c r="L10" s="19"/>
      <c r="M10" s="17">
        <v>50</v>
      </c>
      <c r="N10" s="17">
        <v>0.06</v>
      </c>
      <c r="O10" s="46"/>
      <c r="P10" s="289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6"/>
    </row>
    <row r="11" spans="1:23" s="18" customFormat="1" ht="33.75" customHeight="1" x14ac:dyDescent="0.35">
      <c r="A11" s="463"/>
      <c r="B11" s="166">
        <v>119</v>
      </c>
      <c r="C11" s="198" t="s">
        <v>11</v>
      </c>
      <c r="D11" s="203" t="s">
        <v>53</v>
      </c>
      <c r="E11" s="210">
        <v>20</v>
      </c>
      <c r="F11" s="156"/>
      <c r="G11" s="289">
        <v>1.4</v>
      </c>
      <c r="H11" s="17">
        <v>0.14000000000000001</v>
      </c>
      <c r="I11" s="46">
        <v>8.8000000000000007</v>
      </c>
      <c r="J11" s="304">
        <v>48</v>
      </c>
      <c r="K11" s="289">
        <v>0.02</v>
      </c>
      <c r="L11" s="19">
        <v>6.0000000000000001E-3</v>
      </c>
      <c r="M11" s="17">
        <v>0</v>
      </c>
      <c r="N11" s="17">
        <v>0</v>
      </c>
      <c r="O11" s="46">
        <v>0</v>
      </c>
      <c r="P11" s="289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6">
        <v>0</v>
      </c>
    </row>
    <row r="12" spans="1:23" s="18" customFormat="1" ht="33.75" customHeight="1" x14ac:dyDescent="0.35">
      <c r="A12" s="733"/>
      <c r="B12" s="163">
        <v>120</v>
      </c>
      <c r="C12" s="198" t="s">
        <v>12</v>
      </c>
      <c r="D12" s="207" t="s">
        <v>44</v>
      </c>
      <c r="E12" s="195">
        <v>20</v>
      </c>
      <c r="F12" s="163"/>
      <c r="G12" s="19">
        <v>1.1399999999999999</v>
      </c>
      <c r="H12" s="17">
        <v>0.22</v>
      </c>
      <c r="I12" s="20">
        <v>7.44</v>
      </c>
      <c r="J12" s="222">
        <v>36.26</v>
      </c>
      <c r="K12" s="332">
        <v>0.02</v>
      </c>
      <c r="L12" s="21">
        <v>2.4E-2</v>
      </c>
      <c r="M12" s="22">
        <v>0.08</v>
      </c>
      <c r="N12" s="22">
        <v>0</v>
      </c>
      <c r="O12" s="54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3.75" customHeight="1" x14ac:dyDescent="0.35">
      <c r="A13" s="733"/>
      <c r="B13" s="270"/>
      <c r="C13" s="727"/>
      <c r="D13" s="366" t="s">
        <v>18</v>
      </c>
      <c r="E13" s="490">
        <f>SUM(E7:E12)</f>
        <v>680</v>
      </c>
      <c r="F13" s="163"/>
      <c r="G13" s="26">
        <f t="shared" ref="G13:W13" si="0">SUM(G7:G12)</f>
        <v>32.239999999999995</v>
      </c>
      <c r="H13" s="15">
        <f t="shared" si="0"/>
        <v>26.71</v>
      </c>
      <c r="I13" s="151">
        <f t="shared" si="0"/>
        <v>89.899999999999991</v>
      </c>
      <c r="J13" s="386">
        <f t="shared" si="0"/>
        <v>733.67</v>
      </c>
      <c r="K13" s="233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1">
        <f t="shared" si="0"/>
        <v>0.29000000000000004</v>
      </c>
      <c r="P13" s="233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1">
        <f t="shared" si="0"/>
        <v>0.35200000000000004</v>
      </c>
    </row>
    <row r="14" spans="1:23" s="18" customFormat="1" ht="33.75" customHeight="1" thickBot="1" x14ac:dyDescent="0.4">
      <c r="A14" s="734"/>
      <c r="B14" s="400"/>
      <c r="C14" s="728"/>
      <c r="D14" s="368" t="s">
        <v>19</v>
      </c>
      <c r="E14" s="362"/>
      <c r="F14" s="361"/>
      <c r="G14" s="359"/>
      <c r="H14" s="47"/>
      <c r="I14" s="363"/>
      <c r="J14" s="387">
        <f>J13/23.5</f>
        <v>31.22</v>
      </c>
      <c r="K14" s="364"/>
      <c r="L14" s="359"/>
      <c r="M14" s="47"/>
      <c r="N14" s="47"/>
      <c r="O14" s="48"/>
      <c r="P14" s="364"/>
      <c r="Q14" s="47"/>
      <c r="R14" s="47"/>
      <c r="S14" s="47"/>
      <c r="T14" s="47"/>
      <c r="U14" s="47"/>
      <c r="V14" s="47"/>
      <c r="W14" s="48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495"/>
      <c r="B16" s="334"/>
      <c r="C16" s="249"/>
      <c r="D16" s="27"/>
      <c r="E16" s="28"/>
      <c r="F16" s="11"/>
      <c r="G16" s="9"/>
      <c r="H16" s="11"/>
      <c r="I16" s="11"/>
    </row>
    <row r="17" spans="1:9" x14ac:dyDescent="0.35">
      <c r="A17" s="495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2022-04-04T08:03:10Z</dcterms:modified>
</cp:coreProperties>
</file>