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1" activeTab="21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день'!$A$2:$R$16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H13" i="16" l="1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13" i="26" l="1"/>
  <c r="E13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G13" i="16" l="1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J13" i="18" l="1"/>
  <c r="E20" i="33" l="1"/>
  <c r="E21" i="32"/>
  <c r="F13" i="31"/>
  <c r="E13" i="30"/>
  <c r="F12" i="29"/>
  <c r="E13" i="28"/>
  <c r="E13" i="27"/>
  <c r="E13" i="25"/>
  <c r="G13" i="24"/>
  <c r="E13" i="24"/>
  <c r="F13" i="23"/>
  <c r="F13" i="22"/>
  <c r="F12" i="20"/>
  <c r="E22" i="16"/>
  <c r="E20" i="15"/>
  <c r="E21" i="14"/>
  <c r="F26" i="11"/>
  <c r="E20" i="6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13" i="31"/>
  <c r="W13" i="31"/>
  <c r="V13" i="31"/>
  <c r="U13" i="31"/>
  <c r="T13" i="31"/>
  <c r="S13" i="31"/>
  <c r="R13" i="31"/>
  <c r="Q13" i="31"/>
  <c r="P13" i="31"/>
  <c r="O13" i="31"/>
  <c r="N13" i="31"/>
  <c r="M13" i="31"/>
  <c r="L13" i="31"/>
  <c r="W13" i="30"/>
  <c r="S13" i="30"/>
  <c r="T13" i="30"/>
  <c r="U13" i="30"/>
  <c r="V13" i="30"/>
  <c r="V12" i="29"/>
  <c r="P12" i="29"/>
  <c r="X12" i="29"/>
  <c r="W12" i="29"/>
  <c r="U12" i="29"/>
  <c r="T12" i="29"/>
  <c r="S12" i="29"/>
  <c r="R12" i="29"/>
  <c r="Q12" i="29"/>
  <c r="O12" i="29"/>
  <c r="N12" i="29"/>
  <c r="M12" i="29"/>
  <c r="L12" i="29"/>
  <c r="W13" i="28"/>
  <c r="V13" i="28"/>
  <c r="U13" i="28"/>
  <c r="T13" i="28"/>
  <c r="S13" i="28"/>
  <c r="R13" i="28"/>
  <c r="Q13" i="28"/>
  <c r="P13" i="28"/>
  <c r="O13" i="28"/>
  <c r="N13" i="28"/>
  <c r="M13" i="28"/>
  <c r="L13" i="28"/>
  <c r="K13" i="28"/>
  <c r="W13" i="27"/>
  <c r="V13" i="27"/>
  <c r="U13" i="27"/>
  <c r="T13" i="27"/>
  <c r="S13" i="27"/>
  <c r="R13" i="27"/>
  <c r="Q13" i="27"/>
  <c r="P13" i="27"/>
  <c r="O13" i="27"/>
  <c r="N13" i="27"/>
  <c r="M13" i="27"/>
  <c r="L13" i="27"/>
  <c r="K13" i="27"/>
  <c r="S13" i="26"/>
  <c r="T13" i="26"/>
  <c r="U13" i="26"/>
  <c r="V13" i="26"/>
  <c r="W13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K13" i="20" l="1"/>
  <c r="J20" i="6" l="1"/>
  <c r="K13" i="31" l="1"/>
  <c r="J13" i="30"/>
  <c r="K12" i="29"/>
  <c r="J13" i="27"/>
  <c r="J13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13" i="31"/>
  <c r="I13" i="31"/>
  <c r="J13" i="31"/>
  <c r="K14" i="31"/>
  <c r="G13" i="30" l="1"/>
  <c r="H13" i="30"/>
  <c r="I13" i="30"/>
  <c r="J14" i="30"/>
  <c r="K13" i="30"/>
  <c r="L13" i="30"/>
  <c r="M13" i="30"/>
  <c r="N13" i="30"/>
  <c r="O13" i="30"/>
  <c r="P13" i="30"/>
  <c r="Q13" i="30"/>
  <c r="R13" i="30"/>
  <c r="K13" i="29"/>
  <c r="J12" i="29"/>
  <c r="I12" i="29"/>
  <c r="H12" i="29"/>
  <c r="J13" i="28"/>
  <c r="J14" i="28" s="1"/>
  <c r="I13" i="28"/>
  <c r="H13" i="28"/>
  <c r="G13" i="28"/>
  <c r="G13" i="27"/>
  <c r="H13" i="27"/>
  <c r="I13" i="27"/>
  <c r="J14" i="27"/>
  <c r="H13" i="26" l="1"/>
  <c r="I13" i="26"/>
  <c r="J14" i="26"/>
  <c r="K13" i="26"/>
  <c r="L13" i="26"/>
  <c r="M13" i="26"/>
  <c r="N13" i="26"/>
  <c r="O13" i="26"/>
  <c r="P13" i="26"/>
  <c r="Q13" i="26"/>
  <c r="R13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<sst xmlns="http://schemas.openxmlformats.org/spreadsheetml/2006/main" count="1335" uniqueCount="179">
  <si>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</si>
  <si>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</si>
  <si>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</si>
  <si>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</si>
  <si>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</si>
  <si>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</si>
  <si>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</si>
  <si>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</si>
  <si>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</si>
  <si>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</si>
  <si>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</si>
  <si>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</si>
  <si>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</si>
  <si>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</si>
  <si>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</si>
  <si>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</si>
  <si>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</si>
  <si>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</si>
  <si>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</si>
  <si>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</si>
  <si>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</si>
  <si>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</si>
  <si>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</si>
  <si>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</si>
  <si>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</si>
  <si>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</si>
  <si>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</si>
  <si>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</si>
  <si>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</si>
  <si>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</si>
  <si>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</si>
  <si>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</si>
  <si>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</si>
  <si>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</si>
  <si>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</si>
  <si>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</si>
  <si>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</si>
  <si>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</si>
  <si>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</si>
  <si>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</si>
  <si>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</si>
  <si>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</si>
  <si>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</si>
  <si>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</si>
  <si>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</si>
  <si>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</si>
  <si>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</si>
  <si>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</si>
  <si>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</si>
  <si>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</si>
  <si>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</si>
  <si>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</si>
  <si>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</si>
  <si>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</si>
  <si>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</si>
  <si>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</si>
  <si>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</si>
  <si>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</si>
  <si>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</si>
  <si>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</si>
  <si>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</si>
  <si>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</si>
  <si>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</si>
  <si>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</si>
  <si>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</si>
  <si>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</si>
  <si>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</si>
  <si>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</si>
  <si>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</si>
  <si>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</si>
  <si>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</si>
  <si>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</si>
  <si>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</si>
  <si>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</si>
  <si>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</si>
  <si>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</si>
  <si>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</si>
  <si>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</si>
  <si>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</si>
  <si>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</si>
  <si>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</si>
  <si>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</si>
  <si>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</si>
  <si>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</si>
  <si>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</si>
  <si>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</si>
  <si>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</si>
  <si>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</si>
  <si>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</si>
  <si>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</si>
  <si>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</si>
  <si>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</si>
  <si>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</si>
  <si>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</si>
  <si>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</si>
  <si>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</si>
  <si>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</si>
  <si>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</si>
  <si>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</si>
  <si>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</si>
  <si>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</si>
  <si>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</si>
  <si>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</si>
  <si>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</si>
  <si>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</si>
  <si>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</si>
  <si>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</si>
  <si>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</si>
  <si>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</si>
  <si>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</si>
  <si>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</si>
  <si>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</si>
  <si>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</si>
  <si>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</si>
  <si>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</si>
  <si>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</si>
  <si>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</si>
  <si>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</si>
  <si>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</si>
  <si>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</si>
  <si>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</si>
  <si>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</si>
  <si>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</si>
  <si>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</si>
  <si>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</si>
  <si>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</si>
  <si>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</si>
  <si>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</si>
  <si>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</si>
  <si>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</si>
  <si>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</si>
  <si>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</si>
  <si>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</si>
  <si>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</si>
  <si>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</si>
  <si>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</si>
  <si>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</si>
  <si>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</si>
  <si>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</si>
  <si>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</si>
  <si>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</si>
  <si>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</si>
  <si>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</si>
  <si>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</si>
  <si>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</si>
  <si>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о/о*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</si>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</sst>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9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6" xfId="0" applyFont="1" applyBorder="1"/>
    <xf numFmtId="0" fontId="7" fillId="0" borderId="26" xfId="0" applyFont="1" applyBorder="1" applyAlignment="1">
      <alignment horizontal="center"/>
    </xf>
    <xf numFmtId="0" fontId="8" fillId="0" borderId="25" xfId="0" applyFont="1" applyBorder="1"/>
    <xf numFmtId="0" fontId="9" fillId="0" borderId="24" xfId="0" applyFont="1" applyBorder="1"/>
    <xf numFmtId="0" fontId="7" fillId="0" borderId="24" xfId="0" applyFont="1" applyBorder="1" applyAlignment="1">
      <alignment horizontal="center"/>
    </xf>
    <xf numFmtId="0" fontId="7" fillId="0" borderId="30" xfId="0" applyFont="1" applyBorder="1"/>
    <xf numFmtId="0" fontId="6" fillId="0" borderId="29" xfId="0" applyFont="1" applyBorder="1"/>
    <xf numFmtId="0" fontId="7" fillId="0" borderId="29" xfId="0" applyFont="1" applyBorder="1" applyAlignment="1">
      <alignment horizontal="center"/>
    </xf>
    <xf numFmtId="0" fontId="8" fillId="0" borderId="28" xfId="0" applyFont="1" applyBorder="1"/>
    <xf numFmtId="0" fontId="7" fillId="0" borderId="27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1" xfId="0" applyFont="1" applyBorder="1"/>
    <xf numFmtId="0" fontId="6" fillId="0" borderId="52" xfId="0" applyFont="1" applyBorder="1"/>
    <xf numFmtId="0" fontId="10" fillId="0" borderId="53" xfId="0" applyFont="1" applyBorder="1"/>
    <xf numFmtId="0" fontId="10" fillId="2" borderId="53" xfId="0" applyFont="1" applyFill="1" applyBorder="1"/>
    <xf numFmtId="0" fontId="10" fillId="0" borderId="51" xfId="0" applyFont="1" applyBorder="1"/>
    <xf numFmtId="0" fontId="9" fillId="0" borderId="53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3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5" xfId="0" applyFont="1" applyBorder="1"/>
    <xf numFmtId="0" fontId="8" fillId="0" borderId="46" xfId="0" applyFont="1" applyBorder="1"/>
    <xf numFmtId="0" fontId="7" fillId="0" borderId="51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0" borderId="38" xfId="0" applyFont="1" applyBorder="1"/>
    <xf numFmtId="0" fontId="9" fillId="2" borderId="38" xfId="0" applyFont="1" applyFill="1" applyBorder="1"/>
    <xf numFmtId="0" fontId="9" fillId="0" borderId="38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2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1" xfId="0" applyFont="1" applyBorder="1" applyAlignment="1">
      <alignment horizontal="center"/>
    </xf>
    <xf numFmtId="0" fontId="12" fillId="2" borderId="42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12" fillId="3" borderId="42" xfId="0" applyFont="1" applyFill="1" applyBorder="1" applyAlignment="1">
      <alignment horizontal="center"/>
    </xf>
    <xf numFmtId="0" fontId="12" fillId="4" borderId="42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1" xfId="0" applyFont="1" applyBorder="1"/>
    <xf numFmtId="0" fontId="8" fillId="0" borderId="52" xfId="0" applyFont="1" applyBorder="1"/>
    <xf numFmtId="0" fontId="10" fillId="2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/>
    </xf>
    <xf numFmtId="0" fontId="10" fillId="2" borderId="44" xfId="0" applyFont="1" applyFill="1" applyBorder="1"/>
    <xf numFmtId="0" fontId="9" fillId="2" borderId="43" xfId="0" applyFont="1" applyFill="1" applyBorder="1"/>
    <xf numFmtId="0" fontId="10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6" fillId="0" borderId="36" xfId="0" applyFont="1" applyBorder="1"/>
    <xf numFmtId="0" fontId="6" fillId="0" borderId="39" xfId="0" applyFont="1" applyBorder="1"/>
    <xf numFmtId="0" fontId="10" fillId="2" borderId="38" xfId="0" applyFont="1" applyFill="1" applyBorder="1"/>
    <xf numFmtId="0" fontId="10" fillId="0" borderId="36" xfId="0" applyFont="1" applyBorder="1"/>
    <xf numFmtId="0" fontId="9" fillId="2" borderId="39" xfId="0" applyFont="1" applyFill="1" applyBorder="1"/>
    <xf numFmtId="0" fontId="10" fillId="0" borderId="48" xfId="0" applyFont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5" fillId="0" borderId="48" xfId="1" applyFont="1" applyBorder="1" applyAlignment="1">
      <alignment horizontal="center"/>
    </xf>
    <xf numFmtId="0" fontId="10" fillId="0" borderId="42" xfId="0" applyFont="1" applyBorder="1"/>
    <xf numFmtId="0" fontId="10" fillId="0" borderId="42" xfId="0" applyFont="1" applyBorder="1" applyAlignment="1"/>
    <xf numFmtId="0" fontId="10" fillId="2" borderId="42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3" xfId="0" applyFont="1" applyFill="1" applyBorder="1" applyAlignment="1">
      <alignment horizontal="left"/>
    </xf>
    <xf numFmtId="0" fontId="10" fillId="2" borderId="42" xfId="0" applyFont="1" applyFill="1" applyBorder="1" applyAlignment="1">
      <alignment horizontal="left" wrapText="1"/>
    </xf>
    <xf numFmtId="0" fontId="9" fillId="0" borderId="51" xfId="0" applyFont="1" applyBorder="1"/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2" borderId="59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0" fontId="10" fillId="0" borderId="48" xfId="0" applyFont="1" applyBorder="1"/>
    <xf numFmtId="0" fontId="9" fillId="0" borderId="45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5" xfId="0" applyFont="1" applyFill="1" applyBorder="1" applyAlignment="1">
      <alignment horizontal="left"/>
    </xf>
    <xf numFmtId="0" fontId="10" fillId="0" borderId="42" xfId="0" applyFont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1" xfId="0" applyFont="1" applyBorder="1"/>
    <xf numFmtId="0" fontId="7" fillId="0" borderId="52" xfId="0" applyFont="1" applyBorder="1"/>
    <xf numFmtId="0" fontId="5" fillId="0" borderId="42" xfId="0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 wrapText="1"/>
    </xf>
    <xf numFmtId="0" fontId="6" fillId="2" borderId="44" xfId="0" applyFont="1" applyFill="1" applyBorder="1" applyAlignment="1">
      <alignment horizontal="center"/>
    </xf>
    <xf numFmtId="164" fontId="6" fillId="2" borderId="43" xfId="0" applyNumberFormat="1" applyFont="1" applyFill="1" applyBorder="1" applyAlignment="1">
      <alignment horizontal="center"/>
    </xf>
    <xf numFmtId="0" fontId="10" fillId="0" borderId="56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6" xfId="0" applyFont="1" applyBorder="1" applyAlignment="1">
      <alignment horizontal="center" wrapText="1"/>
    </xf>
    <xf numFmtId="0" fontId="10" fillId="2" borderId="56" xfId="0" applyFont="1" applyFill="1" applyBorder="1" applyAlignment="1">
      <alignment horizontal="center" vertical="center" wrapText="1"/>
    </xf>
    <xf numFmtId="0" fontId="10" fillId="2" borderId="57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3" borderId="34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10" fillId="0" borderId="34" xfId="0" applyFont="1" applyBorder="1"/>
    <xf numFmtId="0" fontId="10" fillId="2" borderId="61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5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2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0" xfId="0" applyFont="1" applyBorder="1"/>
    <xf numFmtId="0" fontId="10" fillId="0" borderId="42" xfId="0" applyFont="1" applyBorder="1" applyAlignment="1">
      <alignment wrapText="1"/>
    </xf>
    <xf numFmtId="0" fontId="10" fillId="2" borderId="54" xfId="0" applyFont="1" applyFill="1" applyBorder="1"/>
    <xf numFmtId="0" fontId="9" fillId="2" borderId="55" xfId="0" applyFont="1" applyFill="1" applyBorder="1"/>
    <xf numFmtId="0" fontId="10" fillId="0" borderId="60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10" fillId="2" borderId="60" xfId="0" applyFont="1" applyFill="1" applyBorder="1" applyAlignment="1">
      <alignment horizontal="left"/>
    </xf>
    <xf numFmtId="0" fontId="5" fillId="0" borderId="62" xfId="0" applyFont="1" applyBorder="1" applyAlignment="1">
      <alignment horizontal="center"/>
    </xf>
    <xf numFmtId="0" fontId="10" fillId="2" borderId="55" xfId="0" applyFont="1" applyFill="1" applyBorder="1"/>
    <xf numFmtId="0" fontId="5" fillId="2" borderId="21" xfId="0" applyFont="1" applyFill="1" applyBorder="1" applyAlignment="1">
      <alignment horizontal="center"/>
    </xf>
    <xf numFmtId="0" fontId="8" fillId="0" borderId="46" xfId="0" applyFont="1" applyBorder="1" applyAlignment="1">
      <alignment horizontal="center"/>
    </xf>
    <xf numFmtId="164" fontId="7" fillId="2" borderId="42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2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2" xfId="0" applyFont="1" applyFill="1" applyBorder="1"/>
    <xf numFmtId="0" fontId="10" fillId="2" borderId="60" xfId="0" applyFont="1" applyFill="1" applyBorder="1"/>
    <xf numFmtId="0" fontId="9" fillId="0" borderId="42" xfId="0" applyFont="1" applyBorder="1" applyAlignment="1">
      <alignment horizontal="center"/>
    </xf>
    <xf numFmtId="0" fontId="10" fillId="2" borderId="42" xfId="0" applyFont="1" applyFill="1" applyBorder="1" applyAlignment="1">
      <alignment horizontal="center" wrapText="1"/>
    </xf>
    <xf numFmtId="0" fontId="9" fillId="0" borderId="42" xfId="0" applyFont="1" applyBorder="1"/>
    <xf numFmtId="0" fontId="0" fillId="2" borderId="0" xfId="0" applyFont="1" applyFill="1" applyBorder="1" applyAlignment="1">
      <alignment horizontal="center"/>
    </xf>
    <xf numFmtId="0" fontId="9" fillId="2" borderId="50" xfId="0" applyFont="1" applyFill="1" applyBorder="1"/>
    <xf numFmtId="0" fontId="8" fillId="0" borderId="52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4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3" borderId="42" xfId="0" applyFont="1" applyFill="1" applyBorder="1"/>
    <xf numFmtId="0" fontId="10" fillId="4" borderId="42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5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10" fillId="0" borderId="42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5" xfId="0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 wrapText="1"/>
    </xf>
    <xf numFmtId="0" fontId="5" fillId="2" borderId="34" xfId="1" applyFont="1" applyFill="1" applyBorder="1" applyAlignment="1">
      <alignment horizontal="center"/>
    </xf>
    <xf numFmtId="0" fontId="10" fillId="0" borderId="30" xfId="0" applyFont="1" applyBorder="1"/>
    <xf numFmtId="0" fontId="8" fillId="0" borderId="51" xfId="0" applyFont="1" applyBorder="1" applyAlignment="1"/>
    <xf numFmtId="0" fontId="8" fillId="0" borderId="52" xfId="0" applyFont="1" applyBorder="1" applyAlignment="1"/>
    <xf numFmtId="0" fontId="10" fillId="0" borderId="42" xfId="0" applyFont="1" applyFill="1" applyBorder="1"/>
    <xf numFmtId="0" fontId="10" fillId="2" borderId="43" xfId="0" applyFont="1" applyFill="1" applyBorder="1" applyAlignment="1"/>
    <xf numFmtId="0" fontId="7" fillId="0" borderId="5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7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8" xfId="0" applyFont="1" applyBorder="1"/>
    <xf numFmtId="0" fontId="7" fillId="0" borderId="31" xfId="0" applyFont="1" applyBorder="1"/>
    <xf numFmtId="0" fontId="5" fillId="0" borderId="32" xfId="0" applyFont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0" borderId="39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3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4" xfId="0" applyFont="1" applyBorder="1" applyAlignment="1">
      <alignment horizontal="center"/>
    </xf>
    <xf numFmtId="0" fontId="10" fillId="2" borderId="30" xfId="0" applyFont="1" applyFill="1" applyBorder="1"/>
    <xf numFmtId="0" fontId="9" fillId="0" borderId="5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6" xfId="0" applyFont="1" applyFill="1" applyBorder="1" applyAlignment="1">
      <alignment horizontal="center"/>
    </xf>
    <xf numFmtId="0" fontId="10" fillId="0" borderId="47" xfId="0" applyFont="1" applyBorder="1" applyAlignment="1"/>
    <xf numFmtId="0" fontId="10" fillId="0" borderId="41" xfId="0" applyFont="1" applyBorder="1"/>
    <xf numFmtId="164" fontId="5" fillId="2" borderId="42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6" xfId="0" applyFont="1" applyBorder="1"/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3" xfId="0" applyFont="1" applyFill="1" applyBorder="1"/>
    <xf numFmtId="0" fontId="10" fillId="0" borderId="41" xfId="0" applyFont="1" applyFill="1" applyBorder="1" applyAlignment="1">
      <alignment horizontal="center"/>
    </xf>
    <xf numFmtId="0" fontId="10" fillId="0" borderId="41" xfId="0" applyFont="1" applyFill="1" applyBorder="1"/>
    <xf numFmtId="0" fontId="10" fillId="0" borderId="30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1" xfId="1" applyFont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7" fillId="0" borderId="36" xfId="0" applyFont="1" applyBorder="1"/>
    <xf numFmtId="0" fontId="7" fillId="0" borderId="39" xfId="0" applyFont="1" applyBorder="1"/>
    <xf numFmtId="0" fontId="5" fillId="2" borderId="56" xfId="0" applyFont="1" applyFill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2" borderId="59" xfId="0" applyFont="1" applyFill="1" applyBorder="1" applyAlignment="1">
      <alignment horizontal="center"/>
    </xf>
    <xf numFmtId="164" fontId="6" fillId="2" borderId="57" xfId="0" applyNumberFormat="1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4" borderId="44" xfId="0" applyFont="1" applyFill="1" applyBorder="1" applyAlignment="1">
      <alignment horizontal="center"/>
    </xf>
    <xf numFmtId="0" fontId="6" fillId="3" borderId="42" xfId="0" applyFont="1" applyFill="1" applyBorder="1" applyAlignment="1">
      <alignment horizontal="center"/>
    </xf>
    <xf numFmtId="0" fontId="6" fillId="4" borderId="56" xfId="0" applyFont="1" applyFill="1" applyBorder="1" applyAlignment="1">
      <alignment horizontal="center"/>
    </xf>
    <xf numFmtId="0" fontId="9" fillId="0" borderId="22" xfId="0" applyFont="1" applyBorder="1"/>
    <xf numFmtId="0" fontId="15" fillId="0" borderId="41" xfId="0" applyFont="1" applyFill="1" applyBorder="1" applyAlignment="1">
      <alignment horizontal="center" vertical="center" wrapText="1"/>
    </xf>
    <xf numFmtId="0" fontId="9" fillId="0" borderId="43" xfId="0" applyFont="1" applyBorder="1"/>
    <xf numFmtId="0" fontId="9" fillId="0" borderId="57" xfId="0" applyFont="1" applyBorder="1"/>
    <xf numFmtId="0" fontId="9" fillId="0" borderId="21" xfId="0" applyFont="1" applyBorder="1"/>
    <xf numFmtId="0" fontId="9" fillId="0" borderId="35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5" xfId="0" applyFont="1" applyFill="1" applyBorder="1"/>
    <xf numFmtId="0" fontId="7" fillId="0" borderId="51" xfId="0" applyFont="1" applyBorder="1" applyAlignment="1">
      <alignment horizontal="center"/>
    </xf>
    <xf numFmtId="0" fontId="6" fillId="0" borderId="18" xfId="0" applyFont="1" applyBorder="1"/>
    <xf numFmtId="0" fontId="10" fillId="0" borderId="30" xfId="0" applyFont="1" applyBorder="1" applyAlignment="1">
      <alignment horizontal="center"/>
    </xf>
    <xf numFmtId="0" fontId="10" fillId="4" borderId="43" xfId="0" applyFont="1" applyFill="1" applyBorder="1"/>
    <xf numFmtId="0" fontId="6" fillId="0" borderId="52" xfId="0" applyFont="1" applyBorder="1" applyAlignment="1">
      <alignment horizontal="center"/>
    </xf>
    <xf numFmtId="0" fontId="10" fillId="2" borderId="42" xfId="0" applyFont="1" applyFill="1" applyBorder="1" applyAlignment="1">
      <alignment vertical="center" wrapText="1"/>
    </xf>
    <xf numFmtId="0" fontId="7" fillId="3" borderId="42" xfId="0" applyFont="1" applyFill="1" applyBorder="1" applyAlignment="1"/>
    <xf numFmtId="0" fontId="7" fillId="4" borderId="42" xfId="0" applyFont="1" applyFill="1" applyBorder="1" applyAlignment="1"/>
    <xf numFmtId="0" fontId="7" fillId="3" borderId="42" xfId="0" applyFont="1" applyFill="1" applyBorder="1"/>
    <xf numFmtId="0" fontId="7" fillId="4" borderId="43" xfId="0" applyFont="1" applyFill="1" applyBorder="1"/>
    <xf numFmtId="0" fontId="10" fillId="0" borderId="41" xfId="0" applyFont="1" applyFill="1" applyBorder="1" applyAlignment="1">
      <alignment vertical="center" wrapText="1"/>
    </xf>
    <xf numFmtId="0" fontId="10" fillId="0" borderId="42" xfId="0" applyFont="1" applyFill="1" applyBorder="1" applyAlignment="1">
      <alignment vertical="center" wrapText="1"/>
    </xf>
    <xf numFmtId="0" fontId="7" fillId="2" borderId="42" xfId="0" applyFont="1" applyFill="1" applyBorder="1" applyAlignment="1"/>
    <xf numFmtId="0" fontId="7" fillId="2" borderId="43" xfId="0" applyFont="1" applyFill="1" applyBorder="1"/>
    <xf numFmtId="0" fontId="15" fillId="0" borderId="30" xfId="0" applyFont="1" applyFill="1" applyBorder="1" applyAlignment="1">
      <alignment horizontal="center" vertical="center" wrapText="1"/>
    </xf>
    <xf numFmtId="0" fontId="9" fillId="0" borderId="55" xfId="0" applyFont="1" applyBorder="1"/>
    <xf numFmtId="0" fontId="5" fillId="3" borderId="34" xfId="0" applyFont="1" applyFill="1" applyBorder="1" applyAlignment="1">
      <alignment horizontal="center"/>
    </xf>
    <xf numFmtId="164" fontId="6" fillId="0" borderId="42" xfId="0" applyNumberFormat="1" applyFont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10" fillId="0" borderId="30" xfId="0" applyFont="1" applyBorder="1" applyAlignment="1">
      <alignment horizontal="right"/>
    </xf>
    <xf numFmtId="0" fontId="7" fillId="0" borderId="45" xfId="0" applyFont="1" applyBorder="1"/>
    <xf numFmtId="0" fontId="7" fillId="0" borderId="46" xfId="0" applyFont="1" applyBorder="1"/>
    <xf numFmtId="164" fontId="5" fillId="0" borderId="30" xfId="0" applyNumberFormat="1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4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5" xfId="0" applyNumberFormat="1" applyFont="1" applyBorder="1" applyAlignment="1">
      <alignment horizontal="center"/>
    </xf>
    <xf numFmtId="0" fontId="10" fillId="0" borderId="30" xfId="0" applyFont="1" applyFill="1" applyBorder="1"/>
    <xf numFmtId="0" fontId="9" fillId="0" borderId="43" xfId="0" applyFont="1" applyBorder="1" applyAlignment="1">
      <alignment horizontal="center"/>
    </xf>
    <xf numFmtId="0" fontId="5" fillId="2" borderId="42" xfId="0" applyFont="1" applyFill="1" applyBorder="1" applyAlignment="1">
      <alignment wrapText="1"/>
    </xf>
    <xf numFmtId="0" fontId="10" fillId="0" borderId="42" xfId="0" applyFont="1" applyFill="1" applyBorder="1" applyAlignment="1"/>
    <xf numFmtId="0" fontId="10" fillId="0" borderId="43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39" xfId="0" applyFont="1" applyBorder="1"/>
    <xf numFmtId="0" fontId="6" fillId="0" borderId="46" xfId="0" applyFont="1" applyBorder="1"/>
    <xf numFmtId="0" fontId="10" fillId="0" borderId="55" xfId="0" applyFont="1" applyFill="1" applyBorder="1"/>
    <xf numFmtId="0" fontId="5" fillId="0" borderId="42" xfId="1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0" fontId="5" fillId="0" borderId="34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4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5" xfId="0" applyFont="1" applyFill="1" applyBorder="1"/>
    <xf numFmtId="0" fontId="10" fillId="3" borderId="42" xfId="0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5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/>
    </xf>
    <xf numFmtId="0" fontId="11" fillId="3" borderId="34" xfId="0" applyFont="1" applyFill="1" applyBorder="1" applyAlignment="1">
      <alignment horizontal="center"/>
    </xf>
    <xf numFmtId="0" fontId="11" fillId="4" borderId="35" xfId="0" applyFont="1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2" fontId="7" fillId="4" borderId="55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5" xfId="0" applyFont="1" applyBorder="1"/>
    <xf numFmtId="0" fontId="10" fillId="0" borderId="43" xfId="0" applyFont="1" applyBorder="1" applyAlignment="1">
      <alignment horizontal="center"/>
    </xf>
    <xf numFmtId="0" fontId="10" fillId="0" borderId="41" xfId="0" applyFont="1" applyBorder="1" applyAlignment="1">
      <alignment wrapText="1"/>
    </xf>
    <xf numFmtId="0" fontId="7" fillId="2" borderId="43" xfId="0" applyFont="1" applyFill="1" applyBorder="1" applyAlignment="1"/>
    <xf numFmtId="0" fontId="10" fillId="0" borderId="3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5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164" fontId="7" fillId="0" borderId="42" xfId="0" applyNumberFormat="1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9" fillId="0" borderId="36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10" fillId="0" borderId="35" xfId="0" applyFont="1" applyBorder="1"/>
    <xf numFmtId="0" fontId="10" fillId="0" borderId="20" xfId="0" applyFont="1" applyBorder="1"/>
    <xf numFmtId="0" fontId="9" fillId="0" borderId="52" xfId="0" applyFont="1" applyBorder="1"/>
    <xf numFmtId="0" fontId="10" fillId="3" borderId="42" xfId="0" applyFont="1" applyFill="1" applyBorder="1" applyAlignment="1">
      <alignment wrapText="1"/>
    </xf>
    <xf numFmtId="0" fontId="10" fillId="2" borderId="38" xfId="0" applyFont="1" applyFill="1" applyBorder="1" applyAlignment="1">
      <alignment horizontal="left"/>
    </xf>
    <xf numFmtId="0" fontId="10" fillId="2" borderId="42" xfId="0" applyFont="1" applyFill="1" applyBorder="1" applyAlignment="1">
      <alignment wrapText="1"/>
    </xf>
    <xf numFmtId="0" fontId="9" fillId="2" borderId="42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3" xfId="0" applyFont="1" applyFill="1" applyBorder="1" applyAlignment="1">
      <alignment horizontal="center"/>
    </xf>
    <xf numFmtId="2" fontId="6" fillId="2" borderId="43" xfId="0" applyNumberFormat="1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3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5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10" fillId="2" borderId="41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6" xfId="0" applyFont="1" applyFill="1" applyBorder="1" applyAlignment="1">
      <alignment horizontal="left"/>
    </xf>
    <xf numFmtId="0" fontId="10" fillId="0" borderId="56" xfId="0" applyFont="1" applyBorder="1" applyAlignment="1">
      <alignment horizontal="left"/>
    </xf>
    <xf numFmtId="0" fontId="10" fillId="0" borderId="56" xfId="0" applyFont="1" applyBorder="1"/>
    <xf numFmtId="0" fontId="10" fillId="2" borderId="59" xfId="0" applyFont="1" applyFill="1" applyBorder="1"/>
    <xf numFmtId="0" fontId="9" fillId="2" borderId="57" xfId="0" applyFont="1" applyFill="1" applyBorder="1"/>
    <xf numFmtId="0" fontId="6" fillId="2" borderId="54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left" wrapText="1"/>
    </xf>
    <xf numFmtId="0" fontId="10" fillId="2" borderId="41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4" xfId="0" applyFont="1" applyFill="1" applyBorder="1" applyAlignment="1"/>
    <xf numFmtId="0" fontId="10" fillId="0" borderId="41" xfId="0" applyFont="1" applyBorder="1" applyAlignment="1"/>
    <xf numFmtId="0" fontId="10" fillId="0" borderId="31" xfId="0" applyFont="1" applyBorder="1"/>
    <xf numFmtId="0" fontId="10" fillId="2" borderId="58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56" xfId="1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6" fillId="0" borderId="66" xfId="0" applyFont="1" applyBorder="1"/>
    <xf numFmtId="0" fontId="12" fillId="0" borderId="36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2" fillId="2" borderId="56" xfId="0" applyFont="1" applyFill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6" fillId="2" borderId="4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5" xfId="0" applyNumberFormat="1" applyFont="1" applyFill="1" applyBorder="1" applyAlignment="1">
      <alignment horizontal="center"/>
    </xf>
    <xf numFmtId="0" fontId="18" fillId="2" borderId="42" xfId="0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2" borderId="30" xfId="0" applyFont="1" applyFill="1" applyBorder="1"/>
    <xf numFmtId="0" fontId="5" fillId="2" borderId="33" xfId="1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0" borderId="56" xfId="0" applyFont="1" applyFill="1" applyBorder="1" applyAlignment="1">
      <alignment horizontal="center" wrapText="1"/>
    </xf>
    <xf numFmtId="0" fontId="10" fillId="0" borderId="57" xfId="0" applyFont="1" applyFill="1" applyBorder="1" applyAlignment="1">
      <alignment horizontal="center"/>
    </xf>
    <xf numFmtId="0" fontId="10" fillId="2" borderId="58" xfId="0" applyFont="1" applyFill="1" applyBorder="1" applyAlignment="1">
      <alignment vertical="center" wrapText="1"/>
    </xf>
    <xf numFmtId="0" fontId="10" fillId="2" borderId="56" xfId="0" applyFont="1" applyFill="1" applyBorder="1" applyAlignment="1">
      <alignment vertical="center" wrapText="1"/>
    </xf>
    <xf numFmtId="0" fontId="10" fillId="2" borderId="56" xfId="0" applyFont="1" applyFill="1" applyBorder="1" applyAlignment="1"/>
    <xf numFmtId="0" fontId="7" fillId="2" borderId="56" xfId="0" applyFont="1" applyFill="1" applyBorder="1" applyAlignment="1"/>
    <xf numFmtId="0" fontId="7" fillId="2" borderId="57" xfId="0" applyFont="1" applyFill="1" applyBorder="1" applyAlignment="1"/>
    <xf numFmtId="0" fontId="15" fillId="2" borderId="41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7" xfId="0" applyFont="1" applyFill="1" applyBorder="1" applyAlignment="1">
      <alignment horizontal="center"/>
    </xf>
    <xf numFmtId="0" fontId="10" fillId="2" borderId="60" xfId="0" applyFont="1" applyFill="1" applyBorder="1" applyAlignment="1"/>
    <xf numFmtId="0" fontId="10" fillId="2" borderId="56" xfId="0" applyFont="1" applyFill="1" applyBorder="1" applyAlignment="1">
      <alignment horizontal="center" wrapText="1"/>
    </xf>
    <xf numFmtId="0" fontId="17" fillId="2" borderId="34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4" xfId="0" applyFont="1" applyFill="1" applyBorder="1"/>
    <xf numFmtId="0" fontId="10" fillId="0" borderId="30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4" borderId="42" xfId="0" applyFont="1" applyFill="1" applyBorder="1" applyAlignment="1">
      <alignment vertical="center" wrapText="1"/>
    </xf>
    <xf numFmtId="0" fontId="10" fillId="3" borderId="42" xfId="0" applyFont="1" applyFill="1" applyBorder="1" applyAlignment="1">
      <alignment vertical="center" wrapText="1"/>
    </xf>
    <xf numFmtId="0" fontId="5" fillId="3" borderId="34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left"/>
    </xf>
    <xf numFmtId="0" fontId="6" fillId="3" borderId="3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4" xfId="0" applyFont="1" applyFill="1" applyBorder="1" applyAlignment="1">
      <alignment horizontal="center"/>
    </xf>
    <xf numFmtId="0" fontId="10" fillId="4" borderId="54" xfId="0" applyFont="1" applyFill="1" applyBorder="1" applyAlignment="1">
      <alignment horizontal="left"/>
    </xf>
    <xf numFmtId="0" fontId="7" fillId="4" borderId="42" xfId="0" applyFont="1" applyFill="1" applyBorder="1" applyAlignment="1">
      <alignment horizontal="left"/>
    </xf>
    <xf numFmtId="0" fontId="13" fillId="3" borderId="54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left"/>
    </xf>
    <xf numFmtId="0" fontId="7" fillId="3" borderId="43" xfId="0" applyFont="1" applyFill="1" applyBorder="1" applyAlignment="1">
      <alignment horizontal="left"/>
    </xf>
    <xf numFmtId="0" fontId="6" fillId="3" borderId="44" xfId="0" applyFont="1" applyFill="1" applyBorder="1" applyAlignment="1">
      <alignment horizontal="center"/>
    </xf>
    <xf numFmtId="0" fontId="6" fillId="3" borderId="54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6" fillId="4" borderId="43" xfId="0" applyFont="1" applyFill="1" applyBorder="1" applyAlignment="1">
      <alignment horizontal="center"/>
    </xf>
    <xf numFmtId="0" fontId="10" fillId="4" borderId="35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5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3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8" fillId="0" borderId="39" xfId="0" applyFont="1" applyBorder="1"/>
    <xf numFmtId="164" fontId="5" fillId="2" borderId="56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2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4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4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right"/>
    </xf>
    <xf numFmtId="164" fontId="5" fillId="2" borderId="30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7" xfId="0" applyFont="1" applyBorder="1"/>
    <xf numFmtId="0" fontId="8" fillId="0" borderId="40" xfId="0" applyFont="1" applyBorder="1"/>
    <xf numFmtId="0" fontId="10" fillId="0" borderId="48" xfId="0" applyFont="1" applyBorder="1" applyAlignment="1">
      <alignment horizontal="left"/>
    </xf>
    <xf numFmtId="0" fontId="10" fillId="2" borderId="48" xfId="0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2" borderId="49" xfId="0" applyFont="1" applyFill="1" applyBorder="1"/>
    <xf numFmtId="0" fontId="10" fillId="0" borderId="42" xfId="0" applyFont="1" applyFill="1" applyBorder="1" applyAlignment="1">
      <alignment horizontal="left" vertical="center" wrapText="1"/>
    </xf>
    <xf numFmtId="0" fontId="10" fillId="2" borderId="42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6" xfId="0" applyFont="1" applyBorder="1"/>
    <xf numFmtId="0" fontId="10" fillId="3" borderId="56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3" xfId="0" applyFont="1" applyFill="1" applyBorder="1" applyAlignment="1"/>
    <xf numFmtId="2" fontId="6" fillId="2" borderId="55" xfId="0" applyNumberFormat="1" applyFont="1" applyFill="1" applyBorder="1" applyAlignment="1">
      <alignment horizontal="center"/>
    </xf>
    <xf numFmtId="164" fontId="6" fillId="2" borderId="50" xfId="0" applyNumberFormat="1" applyFont="1" applyFill="1" applyBorder="1" applyAlignment="1">
      <alignment horizontal="center"/>
    </xf>
    <xf numFmtId="0" fontId="5" fillId="0" borderId="3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2" xfId="1" applyFont="1" applyBorder="1" applyAlignment="1">
      <alignment horizontal="center"/>
    </xf>
    <xf numFmtId="0" fontId="10" fillId="2" borderId="63" xfId="0" applyFont="1" applyFill="1" applyBorder="1" applyAlignment="1">
      <alignment horizontal="right"/>
    </xf>
    <xf numFmtId="0" fontId="10" fillId="2" borderId="56" xfId="0" applyFont="1" applyFill="1" applyBorder="1"/>
    <xf numFmtId="0" fontId="9" fillId="2" borderId="56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2" xfId="0" applyFont="1" applyFill="1" applyBorder="1" applyAlignment="1">
      <alignment horizontal="center"/>
    </xf>
    <xf numFmtId="0" fontId="17" fillId="2" borderId="47" xfId="0" applyFont="1" applyFill="1" applyBorder="1" applyAlignment="1">
      <alignment horizontal="center"/>
    </xf>
    <xf numFmtId="0" fontId="6" fillId="3" borderId="56" xfId="0" applyFont="1" applyFill="1" applyBorder="1" applyAlignment="1">
      <alignment horizontal="center"/>
    </xf>
    <xf numFmtId="0" fontId="6" fillId="4" borderId="59" xfId="0" applyFont="1" applyFill="1" applyBorder="1" applyAlignment="1">
      <alignment horizontal="center"/>
    </xf>
    <xf numFmtId="0" fontId="6" fillId="4" borderId="54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164" fontId="10" fillId="2" borderId="59" xfId="0" applyNumberFormat="1" applyFont="1" applyFill="1" applyBorder="1" applyAlignment="1">
      <alignment horizontal="center"/>
    </xf>
    <xf numFmtId="2" fontId="6" fillId="2" borderId="57" xfId="0" applyNumberFormat="1" applyFont="1" applyFill="1" applyBorder="1" applyAlignment="1">
      <alignment horizontal="center"/>
    </xf>
    <xf numFmtId="164" fontId="10" fillId="2" borderId="54" xfId="0" applyNumberFormat="1" applyFont="1" applyFill="1" applyBorder="1" applyAlignment="1">
      <alignment horizontal="center"/>
    </xf>
    <xf numFmtId="0" fontId="10" fillId="2" borderId="57" xfId="0" applyFont="1" applyFill="1" applyBorder="1"/>
    <xf numFmtId="0" fontId="6" fillId="2" borderId="22" xfId="0" applyFont="1" applyFill="1" applyBorder="1" applyAlignment="1">
      <alignment horizontal="center"/>
    </xf>
    <xf numFmtId="0" fontId="10" fillId="2" borderId="54" xfId="0" applyFont="1" applyFill="1" applyBorder="1" applyAlignment="1"/>
    <xf numFmtId="0" fontId="9" fillId="2" borderId="55" xfId="0" applyFont="1" applyFill="1" applyBorder="1" applyAlignment="1"/>
    <xf numFmtId="0" fontId="7" fillId="0" borderId="64" xfId="0" applyFont="1" applyBorder="1" applyAlignment="1">
      <alignment horizontal="center" wrapText="1"/>
    </xf>
    <xf numFmtId="0" fontId="10" fillId="2" borderId="22" xfId="0" applyFont="1" applyFill="1" applyBorder="1"/>
    <xf numFmtId="0" fontId="7" fillId="0" borderId="66" xfId="0" applyFont="1" applyBorder="1" applyAlignment="1">
      <alignment horizontal="center"/>
    </xf>
    <xf numFmtId="0" fontId="2" fillId="0" borderId="0" xfId="1"/>
    <xf numFmtId="0" fontId="6" fillId="0" borderId="3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72" xfId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2" borderId="60" xfId="0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0" fillId="0" borderId="63" xfId="0" applyFont="1" applyFill="1" applyBorder="1" applyAlignment="1">
      <alignment vertical="center" wrapText="1"/>
    </xf>
    <xf numFmtId="0" fontId="10" fillId="3" borderId="48" xfId="0" applyFont="1" applyFill="1" applyBorder="1" applyAlignment="1">
      <alignment horizontal="center"/>
    </xf>
    <xf numFmtId="0" fontId="10" fillId="3" borderId="54" xfId="0" applyFont="1" applyFill="1" applyBorder="1" applyAlignment="1">
      <alignment horizontal="center"/>
    </xf>
    <xf numFmtId="0" fontId="6" fillId="3" borderId="49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4" fontId="6" fillId="3" borderId="54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10" fillId="0" borderId="48" xfId="0" applyFont="1" applyFill="1" applyBorder="1"/>
    <xf numFmtId="0" fontId="10" fillId="2" borderId="48" xfId="0" applyFont="1" applyFill="1" applyBorder="1"/>
    <xf numFmtId="0" fontId="9" fillId="2" borderId="48" xfId="0" applyFont="1" applyFill="1" applyBorder="1"/>
    <xf numFmtId="0" fontId="10" fillId="0" borderId="58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6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6" fillId="0" borderId="38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7" xfId="0" applyFont="1" applyBorder="1"/>
    <xf numFmtId="0" fontId="10" fillId="0" borderId="60" xfId="0" applyFont="1" applyBorder="1" applyAlignment="1">
      <alignment wrapText="1"/>
    </xf>
    <xf numFmtId="0" fontId="10" fillId="0" borderId="47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8" xfId="0" applyFont="1" applyBorder="1"/>
    <xf numFmtId="0" fontId="7" fillId="0" borderId="33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8" xfId="0" applyFont="1" applyBorder="1" applyAlignment="1">
      <alignment horizontal="center"/>
    </xf>
    <xf numFmtId="0" fontId="10" fillId="3" borderId="56" xfId="0" applyFont="1" applyFill="1" applyBorder="1" applyAlignment="1">
      <alignment horizontal="center"/>
    </xf>
    <xf numFmtId="0" fontId="7" fillId="0" borderId="73" xfId="0" applyFont="1" applyBorder="1"/>
    <xf numFmtId="0" fontId="10" fillId="0" borderId="58" xfId="0" applyFont="1" applyBorder="1" applyAlignment="1">
      <alignment horizontal="center"/>
    </xf>
    <xf numFmtId="0" fontId="7" fillId="0" borderId="65" xfId="0" applyFont="1" applyBorder="1" applyAlignment="1">
      <alignment horizontal="center" wrapText="1"/>
    </xf>
    <xf numFmtId="0" fontId="7" fillId="0" borderId="75" xfId="0" applyFont="1" applyBorder="1" applyAlignment="1">
      <alignment horizontal="center"/>
    </xf>
    <xf numFmtId="0" fontId="7" fillId="0" borderId="11" xfId="0" applyFont="1" applyBorder="1"/>
    <xf numFmtId="0" fontId="7" fillId="0" borderId="24" xfId="0" applyFont="1" applyBorder="1"/>
    <xf numFmtId="0" fontId="7" fillId="0" borderId="76" xfId="0" applyFont="1" applyBorder="1"/>
    <xf numFmtId="0" fontId="10" fillId="0" borderId="56" xfId="0" applyFont="1" applyFill="1" applyBorder="1"/>
    <xf numFmtId="0" fontId="10" fillId="0" borderId="74" xfId="0" applyFont="1" applyBorder="1" applyAlignment="1">
      <alignment horizontal="center"/>
    </xf>
    <xf numFmtId="0" fontId="10" fillId="0" borderId="48" xfId="0" applyFont="1" applyFill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2" xfId="0" applyFont="1" applyFill="1" applyBorder="1" applyAlignment="1">
      <alignment horizontal="left" wrapText="1"/>
    </xf>
    <xf numFmtId="0" fontId="10" fillId="4" borderId="54" xfId="0" applyFont="1" applyFill="1" applyBorder="1" applyAlignment="1">
      <alignment horizontal="center"/>
    </xf>
    <xf numFmtId="0" fontId="10" fillId="5" borderId="55" xfId="0" applyFont="1" applyFill="1" applyBorder="1" applyAlignment="1">
      <alignment horizontal="center"/>
    </xf>
    <xf numFmtId="0" fontId="10" fillId="5" borderId="55" xfId="0" applyFont="1" applyFill="1" applyBorder="1"/>
    <xf numFmtId="0" fontId="7" fillId="0" borderId="61" xfId="0" applyFont="1" applyBorder="1" applyAlignment="1">
      <alignment horizontal="center"/>
    </xf>
    <xf numFmtId="164" fontId="7" fillId="3" borderId="54" xfId="0" applyNumberFormat="1" applyFont="1" applyFill="1" applyBorder="1" applyAlignment="1">
      <alignment horizontal="center"/>
    </xf>
    <xf numFmtId="2" fontId="7" fillId="5" borderId="55" xfId="0" applyNumberFormat="1" applyFont="1" applyFill="1" applyBorder="1" applyAlignment="1">
      <alignment horizontal="center"/>
    </xf>
    <xf numFmtId="0" fontId="10" fillId="2" borderId="36" xfId="0" applyFont="1" applyFill="1" applyBorder="1"/>
    <xf numFmtId="0" fontId="5" fillId="2" borderId="48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1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9" fillId="0" borderId="48" xfId="0" applyFont="1" applyBorder="1"/>
    <xf numFmtId="0" fontId="9" fillId="0" borderId="50" xfId="0" applyFont="1" applyBorder="1"/>
    <xf numFmtId="0" fontId="15" fillId="0" borderId="47" xfId="0" applyFont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5" fillId="0" borderId="63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/>
    </xf>
    <xf numFmtId="0" fontId="10" fillId="4" borderId="59" xfId="0" applyFont="1" applyFill="1" applyBorder="1"/>
    <xf numFmtId="0" fontId="10" fillId="3" borderId="59" xfId="0" applyFont="1" applyFill="1" applyBorder="1"/>
    <xf numFmtId="0" fontId="6" fillId="3" borderId="48" xfId="0" applyFont="1" applyFill="1" applyBorder="1" applyAlignment="1">
      <alignment horizontal="center"/>
    </xf>
    <xf numFmtId="0" fontId="6" fillId="4" borderId="49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0" borderId="0" xfId="0" applyFont="1" applyBorder="1"/>
    <xf numFmtId="0" fontId="9" fillId="0" borderId="46" xfId="0" applyFont="1" applyBorder="1"/>
    <xf numFmtId="0" fontId="10" fillId="0" borderId="74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2" fontId="7" fillId="2" borderId="55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10" fillId="0" borderId="31" xfId="0" applyFont="1" applyFill="1" applyBorder="1"/>
    <xf numFmtId="0" fontId="10" fillId="0" borderId="30" xfId="0" applyFont="1" applyFill="1" applyBorder="1" applyAlignment="1">
      <alignment vertical="center" wrapText="1"/>
    </xf>
    <xf numFmtId="0" fontId="15" fillId="0" borderId="58" xfId="0" applyFont="1" applyFill="1" applyBorder="1" applyAlignment="1">
      <alignment horizontal="center" vertical="center" wrapText="1"/>
    </xf>
    <xf numFmtId="0" fontId="5" fillId="0" borderId="60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7" xfId="0" applyFont="1" applyFill="1" applyBorder="1"/>
    <xf numFmtId="0" fontId="15" fillId="0" borderId="31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1" xfId="0" applyFont="1" applyBorder="1" applyAlignment="1">
      <alignment vertical="center" wrapText="1"/>
    </xf>
    <xf numFmtId="0" fontId="10" fillId="2" borderId="60" xfId="0" applyFont="1" applyFill="1" applyBorder="1" applyAlignment="1">
      <alignment wrapText="1"/>
    </xf>
    <xf numFmtId="0" fontId="7" fillId="0" borderId="51" xfId="0" applyFont="1" applyBorder="1" applyAlignment="1">
      <alignment horizontal="center"/>
    </xf>
    <xf numFmtId="0" fontId="5" fillId="2" borderId="56" xfId="0" applyFont="1" applyFill="1" applyBorder="1" applyAlignment="1">
      <alignment horizontal="center" wrapText="1"/>
    </xf>
    <xf numFmtId="0" fontId="11" fillId="5" borderId="6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67" xfId="0" applyFont="1" applyBorder="1"/>
    <xf numFmtId="0" fontId="7" fillId="0" borderId="69" xfId="0" applyFont="1" applyBorder="1"/>
    <xf numFmtId="0" fontId="7" fillId="0" borderId="78" xfId="0" applyFont="1" applyBorder="1" applyAlignment="1">
      <alignment horizontal="center"/>
    </xf>
    <xf numFmtId="0" fontId="7" fillId="0" borderId="68" xfId="0" applyFont="1" applyBorder="1"/>
    <xf numFmtId="0" fontId="7" fillId="0" borderId="66" xfId="0" applyFont="1" applyBorder="1"/>
    <xf numFmtId="0" fontId="7" fillId="0" borderId="25" xfId="0" applyFont="1" applyBorder="1"/>
    <xf numFmtId="0" fontId="10" fillId="2" borderId="56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8" xfId="0" applyFont="1" applyFill="1" applyBorder="1"/>
    <xf numFmtId="0" fontId="7" fillId="0" borderId="42" xfId="0" applyFont="1" applyFill="1" applyBorder="1" applyAlignment="1"/>
    <xf numFmtId="0" fontId="10" fillId="0" borderId="3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55" xfId="0" applyFont="1" applyFill="1" applyBorder="1"/>
    <xf numFmtId="0" fontId="7" fillId="0" borderId="43" xfId="0" applyFont="1" applyFill="1" applyBorder="1"/>
    <xf numFmtId="0" fontId="6" fillId="0" borderId="50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5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19" xfId="0" applyFont="1" applyFill="1" applyBorder="1"/>
    <xf numFmtId="0" fontId="10" fillId="4" borderId="21" xfId="0" applyFont="1" applyFill="1" applyBorder="1"/>
    <xf numFmtId="0" fontId="10" fillId="4" borderId="20" xfId="0" applyFont="1" applyFill="1" applyBorder="1"/>
    <xf numFmtId="0" fontId="10" fillId="2" borderId="58" xfId="0" applyFont="1" applyFill="1" applyBorder="1" applyAlignment="1">
      <alignment horizontal="left"/>
    </xf>
    <xf numFmtId="0" fontId="9" fillId="3" borderId="56" xfId="0" applyFont="1" applyFill="1" applyBorder="1"/>
    <xf numFmtId="0" fontId="9" fillId="4" borderId="59" xfId="0" applyFont="1" applyFill="1" applyBorder="1"/>
    <xf numFmtId="0" fontId="9" fillId="3" borderId="59" xfId="0" applyFont="1" applyFill="1" applyBorder="1"/>
    <xf numFmtId="0" fontId="9" fillId="0" borderId="48" xfId="0" applyFont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4" borderId="5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4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4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3" xfId="0" applyFont="1" applyBorder="1"/>
    <xf numFmtId="0" fontId="10" fillId="5" borderId="57" xfId="0" applyFont="1" applyFill="1" applyBorder="1"/>
    <xf numFmtId="0" fontId="10" fillId="5" borderId="50" xfId="0" applyFont="1" applyFill="1" applyBorder="1" applyAlignment="1">
      <alignment horizontal="center"/>
    </xf>
    <xf numFmtId="0" fontId="7" fillId="5" borderId="43" xfId="0" applyFont="1" applyFill="1" applyBorder="1"/>
    <xf numFmtId="0" fontId="7" fillId="0" borderId="51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10" fillId="2" borderId="58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1" xfId="0" applyFont="1" applyBorder="1" applyAlignment="1">
      <alignment horizontal="center"/>
    </xf>
    <xf numFmtId="0" fontId="6" fillId="0" borderId="53" xfId="0" applyFont="1" applyBorder="1"/>
    <xf numFmtId="0" fontId="10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/>
    </xf>
    <xf numFmtId="0" fontId="12" fillId="2" borderId="17" xfId="0" applyFont="1" applyFill="1" applyBorder="1"/>
    <xf numFmtId="0" fontId="10" fillId="2" borderId="58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9" fillId="0" borderId="30" xfId="0" applyFont="1" applyBorder="1" applyAlignment="1"/>
    <xf numFmtId="0" fontId="9" fillId="0" borderId="31" xfId="0" applyFont="1" applyBorder="1" applyAlignment="1"/>
    <xf numFmtId="0" fontId="7" fillId="0" borderId="36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30" xfId="0" applyFont="1" applyBorder="1" applyAlignment="1">
      <alignment horizontal="left"/>
    </xf>
    <xf numFmtId="0" fontId="9" fillId="0" borderId="45" xfId="0" applyFont="1" applyBorder="1" applyAlignment="1"/>
    <xf numFmtId="0" fontId="9" fillId="0" borderId="37" xfId="0" applyFont="1" applyBorder="1" applyAlignment="1"/>
    <xf numFmtId="0" fontId="7" fillId="0" borderId="51" xfId="0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7" fillId="0" borderId="7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10" t="s">
        <v>39</v>
      </c>
      <c r="C4" s="344"/>
      <c r="D4" s="470"/>
      <c r="E4" s="610"/>
      <c r="F4" s="609"/>
      <c r="G4" s="321" t="s">
        <v>22</v>
      </c>
      <c r="H4" s="322"/>
      <c r="I4" s="323"/>
      <c r="J4" s="398" t="s">
        <v>23</v>
      </c>
      <c r="K4" s="883" t="s">
        <v>24</v>
      </c>
      <c r="L4" s="884"/>
      <c r="M4" s="885"/>
      <c r="N4" s="885"/>
      <c r="O4" s="886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ht="47" thickBot="1" x14ac:dyDescent="0.4">
      <c r="A5" s="106" t="s">
        <v>0</v>
      </c>
      <c r="B5" s="130" t="s">
        <v>40</v>
      </c>
      <c r="C5" s="621" t="s">
        <v>41</v>
      </c>
      <c r="D5" s="155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399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ht="34.5" customHeight="1" x14ac:dyDescent="0.35">
      <c r="A6" s="107" t="s">
        <v>5</v>
      </c>
      <c r="B6" s="259">
        <v>225</v>
      </c>
      <c r="C6" s="255" t="s">
        <v>19</v>
      </c>
      <c r="D6" s="334" t="s">
        <v>111</v>
      </c>
      <c r="E6" s="259" t="s">
        <v>96</v>
      </c>
      <c r="F6" s="615"/>
      <c r="G6" s="313">
        <v>4.5999999999999996</v>
      </c>
      <c r="H6" s="40">
        <v>13.4</v>
      </c>
      <c r="I6" s="262">
        <v>26.9</v>
      </c>
      <c r="J6" s="620">
        <v>250</v>
      </c>
      <c r="K6" s="292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27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195">
        <v>56</v>
      </c>
      <c r="C7" s="241" t="s">
        <v>65</v>
      </c>
      <c r="D7" s="371" t="s">
        <v>112</v>
      </c>
      <c r="E7" s="216" t="s">
        <v>97</v>
      </c>
      <c r="F7" s="125"/>
      <c r="G7" s="338">
        <v>6.31</v>
      </c>
      <c r="H7" s="22">
        <v>7.15</v>
      </c>
      <c r="I7" s="55">
        <v>31.59</v>
      </c>
      <c r="J7" s="337">
        <v>215.25</v>
      </c>
      <c r="K7" s="292">
        <v>0.06</v>
      </c>
      <c r="L7" s="19">
        <v>2.3E-2</v>
      </c>
      <c r="M7" s="17">
        <v>0.88</v>
      </c>
      <c r="N7" s="17">
        <v>32.4</v>
      </c>
      <c r="O7" s="20">
        <v>0.1</v>
      </c>
      <c r="P7" s="292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0" t="s">
        <v>4</v>
      </c>
      <c r="D8" s="204" t="s">
        <v>10</v>
      </c>
      <c r="E8" s="164">
        <v>200</v>
      </c>
      <c r="F8" s="306"/>
      <c r="G8" s="292">
        <v>0.2</v>
      </c>
      <c r="H8" s="17">
        <v>0</v>
      </c>
      <c r="I8" s="47">
        <v>11</v>
      </c>
      <c r="J8" s="310">
        <v>45.6</v>
      </c>
      <c r="K8" s="292">
        <v>0</v>
      </c>
      <c r="L8" s="19">
        <v>0</v>
      </c>
      <c r="M8" s="17">
        <v>2.6</v>
      </c>
      <c r="N8" s="17">
        <v>0</v>
      </c>
      <c r="O8" s="47">
        <v>0</v>
      </c>
      <c r="P8" s="292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04" t="s">
        <v>13</v>
      </c>
      <c r="D9" s="256" t="s">
        <v>52</v>
      </c>
      <c r="E9" s="42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1" t="s">
        <v>14</v>
      </c>
      <c r="D10" s="243" t="s">
        <v>12</v>
      </c>
      <c r="E10" s="165">
        <v>20</v>
      </c>
      <c r="F10" s="613"/>
      <c r="G10" s="338">
        <v>1.1399999999999999</v>
      </c>
      <c r="H10" s="22">
        <v>0.22</v>
      </c>
      <c r="I10" s="55">
        <v>7.44</v>
      </c>
      <c r="J10" s="569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174</v>
      </c>
      <c r="C11" s="241" t="s">
        <v>17</v>
      </c>
      <c r="D11" s="243" t="s">
        <v>175</v>
      </c>
      <c r="E11" s="165">
        <v>250</v>
      </c>
      <c r="F11" s="613"/>
      <c r="G11" s="338">
        <v>1.5</v>
      </c>
      <c r="H11" s="22">
        <v>0</v>
      </c>
      <c r="I11" s="55">
        <v>31.25</v>
      </c>
      <c r="J11" s="569">
        <v>131</v>
      </c>
      <c r="K11" s="338"/>
      <c r="L11" s="21"/>
      <c r="M11" s="22"/>
      <c r="N11" s="22"/>
      <c r="O11" s="55"/>
      <c r="P11" s="338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1"/>
      <c r="D12" s="373" t="s">
        <v>20</v>
      </c>
      <c r="E12" s="330">
        <v>795</v>
      </c>
      <c r="F12" s="613"/>
      <c r="G12" s="237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16">
        <f>J6+J7+J8+J9+J10+J11</f>
        <v>753.77</v>
      </c>
      <c r="K12" s="237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37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1"/>
      <c r="D13" s="373" t="s">
        <v>21</v>
      </c>
      <c r="E13" s="165"/>
      <c r="F13" s="613"/>
      <c r="G13" s="240"/>
      <c r="H13" s="61"/>
      <c r="I13" s="141"/>
      <c r="J13" s="614">
        <f>J12/23.5</f>
        <v>32.075319148936167</v>
      </c>
      <c r="K13" s="240"/>
      <c r="L13" s="186"/>
      <c r="M13" s="617"/>
      <c r="N13" s="617"/>
      <c r="O13" s="618"/>
      <c r="P13" s="619"/>
      <c r="Q13" s="617"/>
      <c r="R13" s="617"/>
      <c r="S13" s="617"/>
      <c r="T13" s="617"/>
      <c r="U13" s="617"/>
      <c r="V13" s="617"/>
      <c r="W13" s="618"/>
    </row>
    <row r="14" spans="1:23" ht="34.5" customHeight="1" x14ac:dyDescent="0.35">
      <c r="A14" s="109" t="s">
        <v>6</v>
      </c>
      <c r="B14" s="169">
        <v>25</v>
      </c>
      <c r="C14" s="300" t="s">
        <v>19</v>
      </c>
      <c r="D14" s="459" t="s">
        <v>51</v>
      </c>
      <c r="E14" s="461">
        <v>150</v>
      </c>
      <c r="F14" s="169"/>
      <c r="G14" s="42">
        <v>0.6</v>
      </c>
      <c r="H14" s="43">
        <v>0.45</v>
      </c>
      <c r="I14" s="50">
        <v>12.3</v>
      </c>
      <c r="J14" s="224">
        <v>54.9</v>
      </c>
      <c r="K14" s="327">
        <v>0.03</v>
      </c>
      <c r="L14" s="42">
        <v>0.05</v>
      </c>
      <c r="M14" s="43">
        <v>7.5</v>
      </c>
      <c r="N14" s="43">
        <v>0</v>
      </c>
      <c r="O14" s="44">
        <v>0</v>
      </c>
      <c r="P14" s="327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0" t="s">
        <v>8</v>
      </c>
      <c r="D15" s="204" t="s">
        <v>15</v>
      </c>
      <c r="E15" s="164">
        <v>200</v>
      </c>
      <c r="F15" s="204"/>
      <c r="G15" s="292">
        <v>6</v>
      </c>
      <c r="H15" s="17">
        <v>6.28</v>
      </c>
      <c r="I15" s="47">
        <v>7.12</v>
      </c>
      <c r="J15" s="223">
        <v>109.74</v>
      </c>
      <c r="K15" s="292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292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0" t="s">
        <v>9</v>
      </c>
      <c r="D16" s="320" t="s">
        <v>177</v>
      </c>
      <c r="E16" s="166">
        <v>250</v>
      </c>
      <c r="F16" s="320"/>
      <c r="G16" s="292">
        <v>27.75</v>
      </c>
      <c r="H16" s="17">
        <v>11.25</v>
      </c>
      <c r="I16" s="47">
        <v>38</v>
      </c>
      <c r="J16" s="223">
        <v>365.25</v>
      </c>
      <c r="K16" s="292">
        <v>0.1</v>
      </c>
      <c r="L16" s="19">
        <v>0.2</v>
      </c>
      <c r="M16" s="17">
        <v>1.32</v>
      </c>
      <c r="N16" s="17">
        <v>150</v>
      </c>
      <c r="O16" s="47">
        <v>0</v>
      </c>
      <c r="P16" s="292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0" t="s">
        <v>17</v>
      </c>
      <c r="D17" s="204" t="s">
        <v>16</v>
      </c>
      <c r="E17" s="164">
        <v>200</v>
      </c>
      <c r="F17" s="204"/>
      <c r="G17" s="292">
        <v>0.4</v>
      </c>
      <c r="H17" s="17">
        <v>0</v>
      </c>
      <c r="I17" s="47">
        <v>27</v>
      </c>
      <c r="J17" s="223">
        <v>110</v>
      </c>
      <c r="K17" s="292">
        <v>0</v>
      </c>
      <c r="L17" s="19">
        <v>0</v>
      </c>
      <c r="M17" s="17">
        <v>1.4</v>
      </c>
      <c r="N17" s="17">
        <v>0</v>
      </c>
      <c r="O17" s="47">
        <v>0</v>
      </c>
      <c r="P17" s="292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0" t="s">
        <v>13</v>
      </c>
      <c r="D18" s="204" t="s">
        <v>57</v>
      </c>
      <c r="E18" s="164">
        <v>30</v>
      </c>
      <c r="F18" s="204"/>
      <c r="G18" s="292">
        <v>2.13</v>
      </c>
      <c r="H18" s="17">
        <v>0.21</v>
      </c>
      <c r="I18" s="47">
        <v>13.26</v>
      </c>
      <c r="J18" s="223">
        <v>72</v>
      </c>
      <c r="K18" s="338">
        <v>0.03</v>
      </c>
      <c r="L18" s="21">
        <v>0.01</v>
      </c>
      <c r="M18" s="22">
        <v>0</v>
      </c>
      <c r="N18" s="22">
        <v>0</v>
      </c>
      <c r="O18" s="55">
        <v>0</v>
      </c>
      <c r="P18" s="33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0" t="s">
        <v>14</v>
      </c>
      <c r="D19" s="204" t="s">
        <v>48</v>
      </c>
      <c r="E19" s="164">
        <v>20</v>
      </c>
      <c r="F19" s="204"/>
      <c r="G19" s="292">
        <v>1.1399999999999999</v>
      </c>
      <c r="H19" s="17">
        <v>0.22</v>
      </c>
      <c r="I19" s="47">
        <v>7.44</v>
      </c>
      <c r="J19" s="223">
        <v>36.26</v>
      </c>
      <c r="K19" s="338">
        <v>0.02</v>
      </c>
      <c r="L19" s="21">
        <v>2.4E-2</v>
      </c>
      <c r="M19" s="22">
        <v>0.08</v>
      </c>
      <c r="N19" s="22">
        <v>0</v>
      </c>
      <c r="O19" s="55">
        <v>0</v>
      </c>
      <c r="P19" s="33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73"/>
      <c r="C20" s="275"/>
      <c r="D20" s="373" t="s">
        <v>20</v>
      </c>
      <c r="E20" s="396">
        <f>SUM(E14:E19)</f>
        <v>850</v>
      </c>
      <c r="F20" s="307"/>
      <c r="G20" s="235">
        <f>SUM(G14:G19)</f>
        <v>38.020000000000003</v>
      </c>
      <c r="H20" s="15">
        <f>SUM(H14:H19)</f>
        <v>18.41</v>
      </c>
      <c r="I20" s="52">
        <f>SUM(I14:I19)</f>
        <v>105.12</v>
      </c>
      <c r="J20" s="392">
        <f>SUM(J14:J19)</f>
        <v>748.15</v>
      </c>
      <c r="K20" s="235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35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80"/>
      <c r="B21" s="406"/>
      <c r="C21" s="367"/>
      <c r="D21" s="374" t="s">
        <v>21</v>
      </c>
      <c r="E21" s="367"/>
      <c r="F21" s="390"/>
      <c r="G21" s="478"/>
      <c r="H21" s="46"/>
      <c r="I21" s="479"/>
      <c r="J21" s="393">
        <f>J20/23.5</f>
        <v>31.836170212765957</v>
      </c>
      <c r="K21" s="370"/>
      <c r="L21" s="365"/>
      <c r="M21" s="48"/>
      <c r="N21" s="48"/>
      <c r="O21" s="49"/>
      <c r="P21" s="370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09" t="s">
        <v>39</v>
      </c>
      <c r="C4" s="158"/>
      <c r="D4" s="190"/>
      <c r="E4" s="509"/>
      <c r="F4" s="510"/>
      <c r="G4" s="311" t="s">
        <v>22</v>
      </c>
      <c r="H4" s="83"/>
      <c r="I4" s="83"/>
      <c r="J4" s="220" t="s">
        <v>23</v>
      </c>
      <c r="K4" s="883" t="s">
        <v>24</v>
      </c>
      <c r="L4" s="884"/>
      <c r="M4" s="885"/>
      <c r="N4" s="885"/>
      <c r="O4" s="886"/>
      <c r="P4" s="890" t="s">
        <v>25</v>
      </c>
      <c r="Q4" s="891"/>
      <c r="R4" s="891"/>
      <c r="S4" s="891"/>
      <c r="T4" s="891"/>
      <c r="U4" s="891"/>
      <c r="V4" s="891"/>
      <c r="W4" s="898"/>
    </row>
    <row r="5" spans="1:23" s="18" customFormat="1" ht="47" thickBot="1" x14ac:dyDescent="0.4">
      <c r="A5" s="84" t="s">
        <v>0</v>
      </c>
      <c r="B5" s="123" t="s">
        <v>40</v>
      </c>
      <c r="C5" s="159" t="s">
        <v>41</v>
      </c>
      <c r="D5" s="130" t="s">
        <v>38</v>
      </c>
      <c r="E5" s="123" t="s">
        <v>26</v>
      </c>
      <c r="F5" s="130" t="s">
        <v>37</v>
      </c>
      <c r="G5" s="291" t="s">
        <v>27</v>
      </c>
      <c r="H5" s="89" t="s">
        <v>28</v>
      </c>
      <c r="I5" s="217" t="s">
        <v>29</v>
      </c>
      <c r="J5" s="221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8" t="s">
        <v>141</v>
      </c>
    </row>
    <row r="6" spans="1:23" s="18" customFormat="1" ht="33.75" customHeight="1" x14ac:dyDescent="0.35">
      <c r="A6" s="759" t="s">
        <v>6</v>
      </c>
      <c r="B6" s="169">
        <v>24</v>
      </c>
      <c r="C6" s="524" t="s">
        <v>7</v>
      </c>
      <c r="D6" s="335" t="s">
        <v>133</v>
      </c>
      <c r="E6" s="377">
        <v>150</v>
      </c>
      <c r="F6" s="715"/>
      <c r="G6" s="327">
        <v>0.6</v>
      </c>
      <c r="H6" s="43">
        <v>0</v>
      </c>
      <c r="I6" s="44">
        <v>16.95</v>
      </c>
      <c r="J6" s="400">
        <v>69</v>
      </c>
      <c r="K6" s="327">
        <v>0.01</v>
      </c>
      <c r="L6" s="43">
        <v>0.03</v>
      </c>
      <c r="M6" s="43">
        <v>19.5</v>
      </c>
      <c r="N6" s="43">
        <v>0</v>
      </c>
      <c r="O6" s="50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12" t="s">
        <v>8</v>
      </c>
      <c r="D7" s="386" t="s">
        <v>82</v>
      </c>
      <c r="E7" s="345">
        <v>200</v>
      </c>
      <c r="F7" s="194"/>
      <c r="G7" s="293">
        <v>5.74</v>
      </c>
      <c r="H7" s="13">
        <v>8.7799999999999994</v>
      </c>
      <c r="I7" s="51">
        <v>8.74</v>
      </c>
      <c r="J7" s="126">
        <v>138.04</v>
      </c>
      <c r="K7" s="293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13" t="s">
        <v>67</v>
      </c>
      <c r="D8" s="483" t="s">
        <v>151</v>
      </c>
      <c r="E8" s="125">
        <v>150</v>
      </c>
      <c r="F8" s="195"/>
      <c r="G8" s="299">
        <v>3.37</v>
      </c>
      <c r="H8" s="103">
        <v>7.15</v>
      </c>
      <c r="I8" s="246">
        <v>17.5</v>
      </c>
      <c r="J8" s="504">
        <v>148.66</v>
      </c>
      <c r="K8" s="293">
        <v>0.12</v>
      </c>
      <c r="L8" s="13">
        <v>0.12</v>
      </c>
      <c r="M8" s="13">
        <v>18.57</v>
      </c>
      <c r="N8" s="13">
        <v>90</v>
      </c>
      <c r="O8" s="25">
        <v>0.09</v>
      </c>
      <c r="P8" s="293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04" t="s">
        <v>46</v>
      </c>
      <c r="D9" s="256" t="s">
        <v>53</v>
      </c>
      <c r="E9" s="462">
        <v>200</v>
      </c>
      <c r="F9" s="164"/>
      <c r="G9" s="19">
        <v>0.2</v>
      </c>
      <c r="H9" s="17">
        <v>0</v>
      </c>
      <c r="I9" s="20">
        <v>11</v>
      </c>
      <c r="J9" s="222">
        <v>44.8</v>
      </c>
      <c r="K9" s="292">
        <v>0</v>
      </c>
      <c r="L9" s="19">
        <v>0</v>
      </c>
      <c r="M9" s="17">
        <v>0.08</v>
      </c>
      <c r="N9" s="17">
        <v>0</v>
      </c>
      <c r="O9" s="47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49">
        <v>119</v>
      </c>
      <c r="C10" s="713" t="s">
        <v>13</v>
      </c>
      <c r="D10" s="182" t="s">
        <v>57</v>
      </c>
      <c r="E10" s="125">
        <v>45</v>
      </c>
      <c r="F10" s="195"/>
      <c r="G10" s="338">
        <v>3.19</v>
      </c>
      <c r="H10" s="22">
        <v>0.31</v>
      </c>
      <c r="I10" s="55">
        <v>19.89</v>
      </c>
      <c r="J10" s="337">
        <v>108</v>
      </c>
      <c r="K10" s="338">
        <v>0.05</v>
      </c>
      <c r="L10" s="22">
        <v>0.02</v>
      </c>
      <c r="M10" s="22">
        <v>0</v>
      </c>
      <c r="N10" s="22">
        <v>0</v>
      </c>
      <c r="O10" s="23">
        <v>0</v>
      </c>
      <c r="P10" s="338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13" t="s">
        <v>14</v>
      </c>
      <c r="D11" s="182" t="s">
        <v>48</v>
      </c>
      <c r="E11" s="125">
        <v>25</v>
      </c>
      <c r="F11" s="195"/>
      <c r="G11" s="338">
        <v>1.42</v>
      </c>
      <c r="H11" s="22">
        <v>0.27</v>
      </c>
      <c r="I11" s="55">
        <v>9.3000000000000007</v>
      </c>
      <c r="J11" s="337">
        <v>45.32</v>
      </c>
      <c r="K11" s="338">
        <v>0.02</v>
      </c>
      <c r="L11" s="22">
        <v>0.03</v>
      </c>
      <c r="M11" s="22">
        <v>0.1</v>
      </c>
      <c r="N11" s="22">
        <v>0</v>
      </c>
      <c r="O11" s="23">
        <v>0</v>
      </c>
      <c r="P11" s="338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484"/>
      <c r="C12" s="714"/>
      <c r="D12" s="387" t="s">
        <v>20</v>
      </c>
      <c r="E12" s="493">
        <f>SUM(E6:E11)</f>
        <v>770</v>
      </c>
      <c r="F12" s="195"/>
      <c r="G12" s="237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37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28">
        <f t="shared" si="0"/>
        <v>0.15</v>
      </c>
      <c r="P12" s="237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6"/>
      <c r="B13" s="171"/>
      <c r="C13" s="277"/>
      <c r="D13" s="388" t="s">
        <v>21</v>
      </c>
      <c r="E13" s="244"/>
      <c r="F13" s="233"/>
      <c r="G13" s="240"/>
      <c r="H13" s="61"/>
      <c r="I13" s="141"/>
      <c r="J13" s="540">
        <f>J12/23.5</f>
        <v>23.5668085106383</v>
      </c>
      <c r="K13" s="240"/>
      <c r="L13" s="61"/>
      <c r="M13" s="61"/>
      <c r="N13" s="61"/>
      <c r="O13" s="156"/>
      <c r="P13" s="240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07"/>
      <c r="B15" s="340"/>
      <c r="C15" s="251"/>
      <c r="D15" s="27"/>
      <c r="E15" s="28"/>
      <c r="F15" s="11"/>
      <c r="G15" s="9"/>
      <c r="H15" s="11"/>
      <c r="I15" s="11"/>
    </row>
    <row r="16" spans="1:23" ht="18" x14ac:dyDescent="0.35">
      <c r="A16" s="507"/>
      <c r="B16" s="340"/>
      <c r="C16" s="340"/>
      <c r="D16" s="27"/>
      <c r="E16" s="28"/>
      <c r="F16" s="11"/>
      <c r="G16" s="11"/>
      <c r="H16" s="11"/>
      <c r="I16" s="11"/>
      <c r="Q16" s="683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39</v>
      </c>
      <c r="D4" s="80"/>
      <c r="E4" s="81"/>
      <c r="F4" s="82"/>
      <c r="G4" s="79"/>
      <c r="H4" s="83" t="s">
        <v>22</v>
      </c>
      <c r="I4" s="83"/>
      <c r="J4" s="83"/>
      <c r="K4" s="220" t="s">
        <v>23</v>
      </c>
      <c r="L4" s="883" t="s">
        <v>24</v>
      </c>
      <c r="M4" s="884"/>
      <c r="N4" s="885"/>
      <c r="O4" s="885"/>
      <c r="P4" s="886"/>
      <c r="Q4" s="887" t="s">
        <v>25</v>
      </c>
      <c r="R4" s="888"/>
      <c r="S4" s="888"/>
      <c r="T4" s="888"/>
      <c r="U4" s="888"/>
      <c r="V4" s="888"/>
      <c r="W4" s="888"/>
      <c r="X4" s="888"/>
    </row>
    <row r="5" spans="1:24" s="18" customFormat="1" ht="47" thickBot="1" x14ac:dyDescent="0.4">
      <c r="A5" s="106" t="s">
        <v>0</v>
      </c>
      <c r="B5" s="151"/>
      <c r="C5" s="85" t="s">
        <v>40</v>
      </c>
      <c r="D5" s="86" t="s">
        <v>41</v>
      </c>
      <c r="E5" s="87" t="s">
        <v>38</v>
      </c>
      <c r="F5" s="87" t="s">
        <v>26</v>
      </c>
      <c r="G5" s="85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77" t="s">
        <v>31</v>
      </c>
      <c r="M5" s="477" t="s">
        <v>135</v>
      </c>
      <c r="N5" s="477" t="s">
        <v>32</v>
      </c>
      <c r="O5" s="680" t="s">
        <v>136</v>
      </c>
      <c r="P5" s="477" t="s">
        <v>137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138</v>
      </c>
      <c r="V5" s="477" t="s">
        <v>139</v>
      </c>
      <c r="W5" s="477" t="s">
        <v>140</v>
      </c>
      <c r="X5" s="477" t="s">
        <v>141</v>
      </c>
    </row>
    <row r="6" spans="1:24" s="18" customFormat="1" ht="33.75" customHeight="1" x14ac:dyDescent="0.35">
      <c r="A6" s="109" t="s">
        <v>6</v>
      </c>
      <c r="B6" s="601"/>
      <c r="C6" s="260">
        <v>10</v>
      </c>
      <c r="D6" s="726" t="s">
        <v>7</v>
      </c>
      <c r="E6" s="801" t="s">
        <v>156</v>
      </c>
      <c r="F6" s="770">
        <v>60</v>
      </c>
      <c r="G6" s="255"/>
      <c r="H6" s="313">
        <v>0.48</v>
      </c>
      <c r="I6" s="40">
        <v>4.8600000000000003</v>
      </c>
      <c r="J6" s="58">
        <v>1.2</v>
      </c>
      <c r="K6" s="691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27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41"/>
      <c r="C7" s="125">
        <v>34</v>
      </c>
      <c r="D7" s="160" t="s">
        <v>8</v>
      </c>
      <c r="E7" s="207" t="s">
        <v>81</v>
      </c>
      <c r="F7" s="274">
        <v>200</v>
      </c>
      <c r="G7" s="125"/>
      <c r="H7" s="299">
        <v>9</v>
      </c>
      <c r="I7" s="103">
        <v>5.6</v>
      </c>
      <c r="J7" s="104">
        <v>13.8</v>
      </c>
      <c r="K7" s="249">
        <v>141</v>
      </c>
      <c r="L7" s="299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33.75" customHeight="1" x14ac:dyDescent="0.35">
      <c r="A8" s="114"/>
      <c r="B8" s="144"/>
      <c r="C8" s="125">
        <v>86</v>
      </c>
      <c r="D8" s="241" t="s">
        <v>9</v>
      </c>
      <c r="E8" s="371" t="s">
        <v>84</v>
      </c>
      <c r="F8" s="216">
        <v>240</v>
      </c>
      <c r="G8" s="125"/>
      <c r="H8" s="292">
        <v>20.88</v>
      </c>
      <c r="I8" s="17">
        <v>8.8800000000000008</v>
      </c>
      <c r="J8" s="23">
        <v>24.48</v>
      </c>
      <c r="K8" s="222">
        <v>428.64</v>
      </c>
      <c r="L8" s="292">
        <v>0.21</v>
      </c>
      <c r="M8" s="19">
        <v>0.22</v>
      </c>
      <c r="N8" s="17">
        <v>11.16</v>
      </c>
      <c r="O8" s="17">
        <v>24</v>
      </c>
      <c r="P8" s="47">
        <v>0</v>
      </c>
      <c r="Q8" s="292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03" t="s">
        <v>17</v>
      </c>
      <c r="E9" s="290" t="s">
        <v>85</v>
      </c>
      <c r="F9" s="214">
        <v>200</v>
      </c>
      <c r="G9" s="124"/>
      <c r="H9" s="292">
        <v>1</v>
      </c>
      <c r="I9" s="17">
        <v>0</v>
      </c>
      <c r="J9" s="20">
        <v>23.6</v>
      </c>
      <c r="K9" s="222">
        <v>98.4</v>
      </c>
      <c r="L9" s="292">
        <v>0.02</v>
      </c>
      <c r="M9" s="19">
        <v>0.02</v>
      </c>
      <c r="N9" s="17">
        <v>0.78</v>
      </c>
      <c r="O9" s="17">
        <v>60</v>
      </c>
      <c r="P9" s="47">
        <v>0</v>
      </c>
      <c r="Q9" s="292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0" t="s">
        <v>13</v>
      </c>
      <c r="E10" s="208" t="s">
        <v>57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36">
        <v>72</v>
      </c>
      <c r="L10" s="338">
        <v>0.03</v>
      </c>
      <c r="M10" s="21">
        <v>0.01</v>
      </c>
      <c r="N10" s="22">
        <v>0</v>
      </c>
      <c r="O10" s="22">
        <v>0</v>
      </c>
      <c r="P10" s="55">
        <v>0</v>
      </c>
      <c r="Q10" s="33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0" t="s">
        <v>14</v>
      </c>
      <c r="E11" s="208" t="s">
        <v>48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36">
        <v>36.26</v>
      </c>
      <c r="L11" s="338">
        <v>0.02</v>
      </c>
      <c r="M11" s="21">
        <v>2.4E-2</v>
      </c>
      <c r="N11" s="22">
        <v>0.08</v>
      </c>
      <c r="O11" s="22">
        <v>0</v>
      </c>
      <c r="P11" s="55">
        <v>0</v>
      </c>
      <c r="Q11" s="33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41"/>
      <c r="C12" s="125"/>
      <c r="D12" s="241"/>
      <c r="E12" s="372" t="s">
        <v>20</v>
      </c>
      <c r="F12" s="330">
        <f>SUM(F6:F11)</f>
        <v>750</v>
      </c>
      <c r="G12" s="125"/>
      <c r="H12" s="338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66">
        <f>K6+K7+K8+K9+K10+K11</f>
        <v>826.57999999999993</v>
      </c>
      <c r="L12" s="338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38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42"/>
      <c r="C13" s="316"/>
      <c r="D13" s="163"/>
      <c r="E13" s="374" t="s">
        <v>21</v>
      </c>
      <c r="F13" s="168"/>
      <c r="G13" s="244"/>
      <c r="H13" s="240"/>
      <c r="I13" s="61"/>
      <c r="J13" s="156"/>
      <c r="K13" s="488">
        <f>K12/23.5</f>
        <v>35.173617021276591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16" t="s">
        <v>69</v>
      </c>
      <c r="B15" s="138"/>
      <c r="C15" s="717"/>
      <c r="D15" s="718"/>
      <c r="E15" s="27"/>
      <c r="F15" s="28"/>
      <c r="G15" s="11"/>
      <c r="H15" s="11"/>
      <c r="I15" s="11"/>
      <c r="J15" s="11"/>
    </row>
    <row r="16" spans="1:24" ht="18" x14ac:dyDescent="0.35">
      <c r="A16" s="719" t="s">
        <v>70</v>
      </c>
      <c r="B16" s="139"/>
      <c r="C16" s="720"/>
      <c r="D16" s="720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767" t="s">
        <v>39</v>
      </c>
      <c r="C4" s="127"/>
      <c r="D4" s="190"/>
      <c r="E4" s="510"/>
      <c r="F4" s="509"/>
      <c r="G4" s="311" t="s">
        <v>22</v>
      </c>
      <c r="H4" s="83"/>
      <c r="I4" s="312"/>
      <c r="J4" s="220" t="s">
        <v>23</v>
      </c>
      <c r="K4" s="883" t="s">
        <v>24</v>
      </c>
      <c r="L4" s="884"/>
      <c r="M4" s="885"/>
      <c r="N4" s="885"/>
      <c r="O4" s="886"/>
      <c r="P4" s="890" t="s">
        <v>25</v>
      </c>
      <c r="Q4" s="891"/>
      <c r="R4" s="891"/>
      <c r="S4" s="891"/>
      <c r="T4" s="891"/>
      <c r="U4" s="891"/>
      <c r="V4" s="891"/>
      <c r="W4" s="892"/>
    </row>
    <row r="5" spans="1:23" s="18" customFormat="1" ht="47" thickBot="1" x14ac:dyDescent="0.4">
      <c r="A5" s="106" t="s">
        <v>0</v>
      </c>
      <c r="B5" s="130" t="s">
        <v>40</v>
      </c>
      <c r="C5" s="128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221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33.75" customHeight="1" x14ac:dyDescent="0.35">
      <c r="A6" s="109" t="s">
        <v>6</v>
      </c>
      <c r="B6" s="185">
        <v>14</v>
      </c>
      <c r="C6" s="325" t="s">
        <v>88</v>
      </c>
      <c r="D6" s="520" t="s">
        <v>89</v>
      </c>
      <c r="E6" s="185">
        <v>60</v>
      </c>
      <c r="F6" s="548"/>
      <c r="G6" s="549">
        <v>3.06</v>
      </c>
      <c r="H6" s="511">
        <v>6.36</v>
      </c>
      <c r="I6" s="512">
        <v>4.4400000000000004</v>
      </c>
      <c r="J6" s="783">
        <v>91.8</v>
      </c>
      <c r="K6" s="549">
        <v>2.73</v>
      </c>
      <c r="L6" s="511">
        <v>0.06</v>
      </c>
      <c r="M6" s="511">
        <v>4.33</v>
      </c>
      <c r="N6" s="511">
        <v>24</v>
      </c>
      <c r="O6" s="785">
        <v>0.09</v>
      </c>
      <c r="P6" s="549">
        <v>98.68</v>
      </c>
      <c r="Q6" s="511">
        <v>67.510000000000005</v>
      </c>
      <c r="R6" s="511">
        <v>13.48</v>
      </c>
      <c r="S6" s="511">
        <v>0.72</v>
      </c>
      <c r="T6" s="511">
        <v>151.6</v>
      </c>
      <c r="U6" s="511">
        <v>4.0000000000000001E-3</v>
      </c>
      <c r="V6" s="511">
        <v>2E-3</v>
      </c>
      <c r="W6" s="512">
        <v>1.2E-2</v>
      </c>
    </row>
    <row r="7" spans="1:23" s="18" customFormat="1" ht="33.75" customHeight="1" x14ac:dyDescent="0.35">
      <c r="A7" s="107"/>
      <c r="B7" s="165">
        <v>41</v>
      </c>
      <c r="C7" s="243" t="s">
        <v>8</v>
      </c>
      <c r="D7" s="380" t="s">
        <v>90</v>
      </c>
      <c r="E7" s="216">
        <v>200</v>
      </c>
      <c r="F7" s="506"/>
      <c r="G7" s="299">
        <v>6.8</v>
      </c>
      <c r="H7" s="103">
        <v>5.4</v>
      </c>
      <c r="I7" s="246">
        <v>8.8000000000000007</v>
      </c>
      <c r="J7" s="504">
        <v>111</v>
      </c>
      <c r="K7" s="299">
        <v>0.12</v>
      </c>
      <c r="L7" s="103">
        <v>0.1</v>
      </c>
      <c r="M7" s="103">
        <v>7.2</v>
      </c>
      <c r="N7" s="103">
        <v>160</v>
      </c>
      <c r="O7" s="104">
        <v>0</v>
      </c>
      <c r="P7" s="299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46">
        <v>0.02</v>
      </c>
    </row>
    <row r="8" spans="1:23" s="39" customFormat="1" ht="33.75" customHeight="1" x14ac:dyDescent="0.35">
      <c r="A8" s="114"/>
      <c r="B8" s="165">
        <v>81</v>
      </c>
      <c r="C8" s="243" t="s">
        <v>9</v>
      </c>
      <c r="D8" s="189" t="s">
        <v>76</v>
      </c>
      <c r="E8" s="346">
        <v>90</v>
      </c>
      <c r="F8" s="195"/>
      <c r="G8" s="338">
        <v>22.41</v>
      </c>
      <c r="H8" s="22">
        <v>15.3</v>
      </c>
      <c r="I8" s="55">
        <v>0.54</v>
      </c>
      <c r="J8" s="337">
        <v>229.77</v>
      </c>
      <c r="K8" s="338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38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43" t="s">
        <v>93</v>
      </c>
      <c r="D9" s="483" t="s">
        <v>91</v>
      </c>
      <c r="E9" s="216">
        <v>150</v>
      </c>
      <c r="F9" s="506"/>
      <c r="G9" s="299">
        <v>4.05</v>
      </c>
      <c r="H9" s="103">
        <v>4.5</v>
      </c>
      <c r="I9" s="246">
        <v>22.8</v>
      </c>
      <c r="J9" s="504">
        <v>147.30000000000001</v>
      </c>
      <c r="K9" s="299">
        <v>0.11</v>
      </c>
      <c r="L9" s="103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33.75" customHeight="1" x14ac:dyDescent="0.35">
      <c r="A10" s="110"/>
      <c r="B10" s="249">
        <v>100</v>
      </c>
      <c r="C10" s="243" t="s">
        <v>94</v>
      </c>
      <c r="D10" s="182" t="s">
        <v>92</v>
      </c>
      <c r="E10" s="165">
        <v>200</v>
      </c>
      <c r="F10" s="506"/>
      <c r="G10" s="338">
        <v>0.2</v>
      </c>
      <c r="H10" s="22">
        <v>0</v>
      </c>
      <c r="I10" s="55">
        <v>15.56</v>
      </c>
      <c r="J10" s="337">
        <v>63.2</v>
      </c>
      <c r="K10" s="292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292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49">
        <v>119</v>
      </c>
      <c r="C11" s="243" t="s">
        <v>13</v>
      </c>
      <c r="D11" s="182" t="s">
        <v>57</v>
      </c>
      <c r="E11" s="165">
        <v>45</v>
      </c>
      <c r="F11" s="506"/>
      <c r="G11" s="338">
        <v>3.19</v>
      </c>
      <c r="H11" s="22">
        <v>0.31</v>
      </c>
      <c r="I11" s="55">
        <v>19.89</v>
      </c>
      <c r="J11" s="337">
        <v>108</v>
      </c>
      <c r="K11" s="338">
        <v>0.05</v>
      </c>
      <c r="L11" s="22">
        <v>0.02</v>
      </c>
      <c r="M11" s="22">
        <v>0</v>
      </c>
      <c r="N11" s="22">
        <v>0</v>
      </c>
      <c r="O11" s="23">
        <v>0</v>
      </c>
      <c r="P11" s="338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43" t="s">
        <v>14</v>
      </c>
      <c r="D12" s="182" t="s">
        <v>48</v>
      </c>
      <c r="E12" s="165">
        <v>25</v>
      </c>
      <c r="F12" s="506"/>
      <c r="G12" s="338">
        <v>1.42</v>
      </c>
      <c r="H12" s="22">
        <v>0.27</v>
      </c>
      <c r="I12" s="55">
        <v>9.3000000000000007</v>
      </c>
      <c r="J12" s="337">
        <v>45.32</v>
      </c>
      <c r="K12" s="338">
        <v>0.02</v>
      </c>
      <c r="L12" s="22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57"/>
      <c r="D13" s="387" t="s">
        <v>20</v>
      </c>
      <c r="E13" s="227">
        <f>SUM(E6:E12)</f>
        <v>770</v>
      </c>
      <c r="F13" s="358">
        <f t="shared" ref="F13:W13" si="0">SUM(F6:F12)</f>
        <v>0</v>
      </c>
      <c r="G13" s="551">
        <f t="shared" si="0"/>
        <v>41.129999999999995</v>
      </c>
      <c r="H13" s="102">
        <f t="shared" si="0"/>
        <v>32.14</v>
      </c>
      <c r="I13" s="331">
        <f t="shared" si="0"/>
        <v>81.33</v>
      </c>
      <c r="J13" s="518">
        <f t="shared" si="0"/>
        <v>796.39000000000021</v>
      </c>
      <c r="K13" s="551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32">
        <f t="shared" si="0"/>
        <v>0.09</v>
      </c>
      <c r="P13" s="551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31">
        <f t="shared" si="0"/>
        <v>0.216</v>
      </c>
    </row>
    <row r="14" spans="1:23" s="18" customFormat="1" ht="33.75" customHeight="1" thickBot="1" x14ac:dyDescent="0.4">
      <c r="A14" s="140"/>
      <c r="B14" s="168"/>
      <c r="C14" s="263"/>
      <c r="D14" s="388" t="s">
        <v>21</v>
      </c>
      <c r="E14" s="168"/>
      <c r="F14" s="244"/>
      <c r="G14" s="297"/>
      <c r="H14" s="183"/>
      <c r="I14" s="184"/>
      <c r="J14" s="784">
        <f>J13/23.5</f>
        <v>33.888936170212773</v>
      </c>
      <c r="K14" s="297"/>
      <c r="L14" s="183"/>
      <c r="M14" s="183"/>
      <c r="N14" s="183"/>
      <c r="O14" s="264"/>
      <c r="P14" s="297"/>
      <c r="Q14" s="183"/>
      <c r="R14" s="183"/>
      <c r="S14" s="183"/>
      <c r="T14" s="183"/>
      <c r="U14" s="183"/>
      <c r="V14" s="183"/>
      <c r="W14" s="184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10"/>
      <c r="C4" s="610" t="s">
        <v>39</v>
      </c>
      <c r="D4" s="640"/>
      <c r="E4" s="190"/>
      <c r="F4" s="610"/>
      <c r="G4" s="609"/>
      <c r="H4" s="311" t="s">
        <v>22</v>
      </c>
      <c r="I4" s="83"/>
      <c r="J4" s="312"/>
      <c r="K4" s="398" t="s">
        <v>23</v>
      </c>
      <c r="L4" s="883" t="s">
        <v>24</v>
      </c>
      <c r="M4" s="884"/>
      <c r="N4" s="885"/>
      <c r="O4" s="885"/>
      <c r="P4" s="886"/>
      <c r="Q4" s="887" t="s">
        <v>25</v>
      </c>
      <c r="R4" s="888"/>
      <c r="S4" s="888"/>
      <c r="T4" s="888"/>
      <c r="U4" s="888"/>
      <c r="V4" s="888"/>
      <c r="W4" s="888"/>
      <c r="X4" s="888"/>
    </row>
    <row r="5" spans="1:24" s="18" customFormat="1" ht="47" thickBot="1" x14ac:dyDescent="0.4">
      <c r="A5" s="173" t="s">
        <v>0</v>
      </c>
      <c r="B5" s="130"/>
      <c r="C5" s="130" t="s">
        <v>40</v>
      </c>
      <c r="D5" s="641" t="s">
        <v>41</v>
      </c>
      <c r="E5" s="130" t="s">
        <v>38</v>
      </c>
      <c r="F5" s="130" t="s">
        <v>26</v>
      </c>
      <c r="G5" s="123" t="s">
        <v>37</v>
      </c>
      <c r="H5" s="756" t="s">
        <v>27</v>
      </c>
      <c r="I5" s="706" t="s">
        <v>28</v>
      </c>
      <c r="J5" s="710" t="s">
        <v>29</v>
      </c>
      <c r="K5" s="399" t="s">
        <v>30</v>
      </c>
      <c r="L5" s="709" t="s">
        <v>31</v>
      </c>
      <c r="M5" s="709" t="s">
        <v>135</v>
      </c>
      <c r="N5" s="709" t="s">
        <v>32</v>
      </c>
      <c r="O5" s="729" t="s">
        <v>136</v>
      </c>
      <c r="P5" s="709" t="s">
        <v>137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138</v>
      </c>
      <c r="V5" s="709" t="s">
        <v>139</v>
      </c>
      <c r="W5" s="709" t="s">
        <v>140</v>
      </c>
      <c r="X5" s="709" t="s">
        <v>141</v>
      </c>
    </row>
    <row r="6" spans="1:24" s="18" customFormat="1" ht="26.5" customHeight="1" x14ac:dyDescent="0.35">
      <c r="A6" s="175" t="s">
        <v>6</v>
      </c>
      <c r="B6" s="169"/>
      <c r="C6" s="528">
        <v>135</v>
      </c>
      <c r="D6" s="503" t="s">
        <v>19</v>
      </c>
      <c r="E6" s="205" t="s">
        <v>163</v>
      </c>
      <c r="F6" s="185">
        <v>60</v>
      </c>
      <c r="G6" s="325"/>
      <c r="H6" s="627">
        <v>1.2</v>
      </c>
      <c r="I6" s="500">
        <v>5.4</v>
      </c>
      <c r="J6" s="628">
        <v>5.16</v>
      </c>
      <c r="K6" s="225">
        <v>73.2</v>
      </c>
      <c r="L6" s="627">
        <v>0.01</v>
      </c>
      <c r="M6" s="499">
        <v>0.03</v>
      </c>
      <c r="N6" s="500">
        <v>4.2</v>
      </c>
      <c r="O6" s="500">
        <v>90</v>
      </c>
      <c r="P6" s="501">
        <v>0</v>
      </c>
      <c r="Q6" s="627">
        <v>24.6</v>
      </c>
      <c r="R6" s="500">
        <v>40.200000000000003</v>
      </c>
      <c r="S6" s="500">
        <v>21</v>
      </c>
      <c r="T6" s="500">
        <v>4.2</v>
      </c>
      <c r="U6" s="500">
        <v>189</v>
      </c>
      <c r="V6" s="500">
        <v>0</v>
      </c>
      <c r="W6" s="500">
        <v>0</v>
      </c>
      <c r="X6" s="628">
        <v>0</v>
      </c>
    </row>
    <row r="7" spans="1:24" s="18" customFormat="1" ht="26.5" customHeight="1" x14ac:dyDescent="0.35">
      <c r="A7" s="131"/>
      <c r="B7" s="166"/>
      <c r="C7" s="166">
        <v>138</v>
      </c>
      <c r="D7" s="644" t="s">
        <v>8</v>
      </c>
      <c r="E7" s="646" t="s">
        <v>98</v>
      </c>
      <c r="F7" s="214">
        <v>200</v>
      </c>
      <c r="G7" s="124"/>
      <c r="H7" s="293">
        <v>6.2</v>
      </c>
      <c r="I7" s="13">
        <v>6.2</v>
      </c>
      <c r="J7" s="51">
        <v>11</v>
      </c>
      <c r="K7" s="126">
        <v>125.8</v>
      </c>
      <c r="L7" s="293">
        <v>0.08</v>
      </c>
      <c r="M7" s="98">
        <v>0.04</v>
      </c>
      <c r="N7" s="13">
        <v>10.7</v>
      </c>
      <c r="O7" s="13">
        <v>100.5</v>
      </c>
      <c r="P7" s="51">
        <v>0</v>
      </c>
      <c r="Q7" s="293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43" t="s">
        <v>9</v>
      </c>
      <c r="E8" s="647" t="s">
        <v>107</v>
      </c>
      <c r="F8" s="216">
        <v>90</v>
      </c>
      <c r="G8" s="125"/>
      <c r="H8" s="293">
        <v>14.85</v>
      </c>
      <c r="I8" s="13">
        <v>13.32</v>
      </c>
      <c r="J8" s="51">
        <v>5.94</v>
      </c>
      <c r="K8" s="126">
        <v>202.68</v>
      </c>
      <c r="L8" s="293">
        <v>0.06</v>
      </c>
      <c r="M8" s="98">
        <v>0.1</v>
      </c>
      <c r="N8" s="13">
        <v>3.38</v>
      </c>
      <c r="O8" s="13">
        <v>19.5</v>
      </c>
      <c r="P8" s="51">
        <v>0</v>
      </c>
      <c r="Q8" s="293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42" t="s">
        <v>93</v>
      </c>
      <c r="E9" s="181" t="s">
        <v>43</v>
      </c>
      <c r="F9" s="164">
        <v>150</v>
      </c>
      <c r="G9" s="157"/>
      <c r="H9" s="338">
        <v>7.2</v>
      </c>
      <c r="I9" s="22">
        <v>5.0999999999999996</v>
      </c>
      <c r="J9" s="55">
        <v>33.9</v>
      </c>
      <c r="K9" s="337">
        <v>210.3</v>
      </c>
      <c r="L9" s="338">
        <v>0.21</v>
      </c>
      <c r="M9" s="21">
        <v>0.11</v>
      </c>
      <c r="N9" s="22">
        <v>0</v>
      </c>
      <c r="O9" s="22">
        <v>0</v>
      </c>
      <c r="P9" s="55">
        <v>0</v>
      </c>
      <c r="Q9" s="33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0" t="s">
        <v>17</v>
      </c>
      <c r="E10" s="296" t="s">
        <v>16</v>
      </c>
      <c r="F10" s="211">
        <v>200</v>
      </c>
      <c r="G10" s="204"/>
      <c r="H10" s="292">
        <v>0.4</v>
      </c>
      <c r="I10" s="17">
        <v>0</v>
      </c>
      <c r="J10" s="47">
        <v>27</v>
      </c>
      <c r="K10" s="310">
        <v>110</v>
      </c>
      <c r="L10" s="292">
        <v>0.05</v>
      </c>
      <c r="M10" s="19">
        <v>0.02</v>
      </c>
      <c r="N10" s="17">
        <v>0</v>
      </c>
      <c r="O10" s="17">
        <v>0</v>
      </c>
      <c r="P10" s="47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42" t="s">
        <v>57</v>
      </c>
      <c r="E11" s="181" t="s">
        <v>57</v>
      </c>
      <c r="F11" s="164">
        <v>30</v>
      </c>
      <c r="G11" s="157"/>
      <c r="H11" s="292">
        <v>2.13</v>
      </c>
      <c r="I11" s="17">
        <v>0.21</v>
      </c>
      <c r="J11" s="47">
        <v>13.26</v>
      </c>
      <c r="K11" s="309">
        <v>72</v>
      </c>
      <c r="L11" s="338">
        <v>0.03</v>
      </c>
      <c r="M11" s="21">
        <v>0.01</v>
      </c>
      <c r="N11" s="22">
        <v>0</v>
      </c>
      <c r="O11" s="22">
        <v>0</v>
      </c>
      <c r="P11" s="55">
        <v>0</v>
      </c>
      <c r="Q11" s="33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42" t="s">
        <v>48</v>
      </c>
      <c r="E12" s="181" t="s">
        <v>48</v>
      </c>
      <c r="F12" s="164">
        <v>25</v>
      </c>
      <c r="G12" s="157"/>
      <c r="H12" s="292">
        <v>1.42</v>
      </c>
      <c r="I12" s="17">
        <v>0.27</v>
      </c>
      <c r="J12" s="47">
        <v>9.3000000000000007</v>
      </c>
      <c r="K12" s="309">
        <v>45.32</v>
      </c>
      <c r="L12" s="292">
        <v>0.02</v>
      </c>
      <c r="M12" s="19">
        <v>0.03</v>
      </c>
      <c r="N12" s="17">
        <v>0.1</v>
      </c>
      <c r="O12" s="17">
        <v>0</v>
      </c>
      <c r="P12" s="47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45"/>
      <c r="E13" s="187" t="s">
        <v>20</v>
      </c>
      <c r="F13" s="227">
        <f>SUM(F6:F12)</f>
        <v>755</v>
      </c>
      <c r="G13" s="314"/>
      <c r="H13" s="239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18">
        <f>SUM(K6:K12)</f>
        <v>839.30000000000007</v>
      </c>
      <c r="L13" s="239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39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6"/>
      <c r="B14" s="145"/>
      <c r="C14" s="171"/>
      <c r="D14" s="277"/>
      <c r="E14" s="188" t="s">
        <v>21</v>
      </c>
      <c r="F14" s="168"/>
      <c r="G14" s="244"/>
      <c r="H14" s="240"/>
      <c r="I14" s="61"/>
      <c r="J14" s="141"/>
      <c r="K14" s="540">
        <f>K13/23.5</f>
        <v>35.714893617021282</v>
      </c>
      <c r="L14" s="240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54" customFormat="1" ht="18" x14ac:dyDescent="0.35">
      <c r="A16" s="507"/>
      <c r="B16" s="343"/>
      <c r="C16" s="340"/>
      <c r="D16" s="340"/>
      <c r="E16" s="341"/>
      <c r="F16" s="342"/>
      <c r="G16" s="340"/>
      <c r="H16" s="340"/>
      <c r="I16" s="340"/>
      <c r="J16" s="340"/>
    </row>
    <row r="17" spans="1:10" ht="18" x14ac:dyDescent="0.35">
      <c r="A17" s="11"/>
      <c r="B17" s="471"/>
      <c r="C17" s="471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39</v>
      </c>
      <c r="D4" s="344"/>
      <c r="E4" s="190"/>
      <c r="F4" s="609"/>
      <c r="G4" s="721"/>
      <c r="H4" s="321" t="s">
        <v>22</v>
      </c>
      <c r="I4" s="322"/>
      <c r="J4" s="323"/>
      <c r="K4" s="308" t="s">
        <v>23</v>
      </c>
      <c r="L4" s="883" t="s">
        <v>24</v>
      </c>
      <c r="M4" s="884"/>
      <c r="N4" s="885"/>
      <c r="O4" s="885"/>
      <c r="P4" s="886"/>
      <c r="Q4" s="887" t="s">
        <v>25</v>
      </c>
      <c r="R4" s="888"/>
      <c r="S4" s="888"/>
      <c r="T4" s="888"/>
      <c r="U4" s="888"/>
      <c r="V4" s="888"/>
      <c r="W4" s="888"/>
      <c r="X4" s="889"/>
    </row>
    <row r="5" spans="1:24" s="18" customFormat="1" ht="28.5" customHeight="1" thickBot="1" x14ac:dyDescent="0.4">
      <c r="A5" s="173" t="s">
        <v>0</v>
      </c>
      <c r="B5" s="305"/>
      <c r="C5" s="737" t="s">
        <v>40</v>
      </c>
      <c r="D5" s="649" t="s">
        <v>41</v>
      </c>
      <c r="E5" s="130" t="s">
        <v>38</v>
      </c>
      <c r="F5" s="123" t="s">
        <v>26</v>
      </c>
      <c r="G5" s="737" t="s">
        <v>37</v>
      </c>
      <c r="H5" s="324" t="s">
        <v>27</v>
      </c>
      <c r="I5" s="14" t="s">
        <v>28</v>
      </c>
      <c r="J5" s="93" t="s">
        <v>29</v>
      </c>
      <c r="K5" s="739" t="s">
        <v>30</v>
      </c>
      <c r="L5" s="709" t="s">
        <v>31</v>
      </c>
      <c r="M5" s="709" t="s">
        <v>135</v>
      </c>
      <c r="N5" s="709" t="s">
        <v>32</v>
      </c>
      <c r="O5" s="729" t="s">
        <v>136</v>
      </c>
      <c r="P5" s="722" t="s">
        <v>137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138</v>
      </c>
      <c r="V5" s="709" t="s">
        <v>139</v>
      </c>
      <c r="W5" s="709" t="s">
        <v>140</v>
      </c>
      <c r="X5" s="722" t="s">
        <v>141</v>
      </c>
    </row>
    <row r="6" spans="1:24" s="18" customFormat="1" ht="36" customHeight="1" x14ac:dyDescent="0.35">
      <c r="A6" s="175" t="s">
        <v>6</v>
      </c>
      <c r="B6" s="260"/>
      <c r="C6" s="260">
        <v>134</v>
      </c>
      <c r="D6" s="300" t="s">
        <v>19</v>
      </c>
      <c r="E6" s="335" t="s">
        <v>126</v>
      </c>
      <c r="F6" s="169">
        <v>150</v>
      </c>
      <c r="G6" s="728"/>
      <c r="H6" s="313">
        <v>0.6</v>
      </c>
      <c r="I6" s="40">
        <v>0</v>
      </c>
      <c r="J6" s="262">
        <v>16.95</v>
      </c>
      <c r="K6" s="620">
        <v>69</v>
      </c>
      <c r="L6" s="313">
        <v>0.01</v>
      </c>
      <c r="M6" s="57">
        <v>0.03</v>
      </c>
      <c r="N6" s="40">
        <v>19.5</v>
      </c>
      <c r="O6" s="40">
        <v>0</v>
      </c>
      <c r="P6" s="58">
        <v>0</v>
      </c>
      <c r="Q6" s="32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195">
        <v>34</v>
      </c>
      <c r="D7" s="513" t="s">
        <v>8</v>
      </c>
      <c r="E7" s="519" t="s">
        <v>81</v>
      </c>
      <c r="F7" s="345">
        <v>200</v>
      </c>
      <c r="G7" s="194"/>
      <c r="H7" s="293">
        <v>9</v>
      </c>
      <c r="I7" s="13">
        <v>5.6</v>
      </c>
      <c r="J7" s="25">
        <v>13.8</v>
      </c>
      <c r="K7" s="167">
        <v>141</v>
      </c>
      <c r="L7" s="247">
        <v>0.24</v>
      </c>
      <c r="M7" s="247">
        <v>0.1</v>
      </c>
      <c r="N7" s="103">
        <v>1.1599999999999999</v>
      </c>
      <c r="O7" s="103">
        <v>160</v>
      </c>
      <c r="P7" s="246">
        <v>0</v>
      </c>
      <c r="Q7" s="299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46">
        <v>0.02</v>
      </c>
    </row>
    <row r="8" spans="1:24" s="39" customFormat="1" ht="26.5" customHeight="1" x14ac:dyDescent="0.35">
      <c r="A8" s="132"/>
      <c r="B8" s="144"/>
      <c r="C8" s="125">
        <v>240</v>
      </c>
      <c r="D8" s="180" t="s">
        <v>9</v>
      </c>
      <c r="E8" s="201" t="s">
        <v>142</v>
      </c>
      <c r="F8" s="164">
        <v>90</v>
      </c>
      <c r="G8" s="157"/>
      <c r="H8" s="292">
        <v>20.170000000000002</v>
      </c>
      <c r="I8" s="17">
        <v>20.309999999999999</v>
      </c>
      <c r="J8" s="47">
        <v>2.09</v>
      </c>
      <c r="K8" s="222">
        <v>274</v>
      </c>
      <c r="L8" s="292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292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195">
        <v>65</v>
      </c>
      <c r="D9" s="514" t="s">
        <v>93</v>
      </c>
      <c r="E9" s="181" t="s">
        <v>56</v>
      </c>
      <c r="F9" s="157">
        <v>150</v>
      </c>
      <c r="G9" s="196"/>
      <c r="H9" s="505">
        <v>6.45</v>
      </c>
      <c r="I9" s="116">
        <v>4.05</v>
      </c>
      <c r="J9" s="117">
        <v>40.200000000000003</v>
      </c>
      <c r="K9" s="226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293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49">
        <v>216</v>
      </c>
      <c r="D10" s="204" t="s">
        <v>17</v>
      </c>
      <c r="E10" s="256" t="s">
        <v>146</v>
      </c>
      <c r="F10" s="164">
        <v>200</v>
      </c>
      <c r="G10" s="307"/>
      <c r="H10" s="292">
        <v>0.26</v>
      </c>
      <c r="I10" s="17">
        <v>0</v>
      </c>
      <c r="J10" s="47">
        <v>15.46</v>
      </c>
      <c r="K10" s="222">
        <v>62</v>
      </c>
      <c r="L10" s="338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38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0" t="s">
        <v>13</v>
      </c>
      <c r="E11" s="204" t="s">
        <v>57</v>
      </c>
      <c r="F11" s="211">
        <v>20</v>
      </c>
      <c r="G11" s="157"/>
      <c r="H11" s="292">
        <v>1.4</v>
      </c>
      <c r="I11" s="17">
        <v>0.14000000000000001</v>
      </c>
      <c r="J11" s="47">
        <v>8.8000000000000007</v>
      </c>
      <c r="K11" s="309">
        <v>48</v>
      </c>
      <c r="L11" s="292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292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15" t="s">
        <v>14</v>
      </c>
      <c r="E12" s="181" t="s">
        <v>48</v>
      </c>
      <c r="F12" s="165">
        <v>20</v>
      </c>
      <c r="G12" s="195"/>
      <c r="H12" s="338">
        <v>1.1399999999999999</v>
      </c>
      <c r="I12" s="22">
        <v>0.22</v>
      </c>
      <c r="J12" s="23">
        <v>7.44</v>
      </c>
      <c r="K12" s="336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197"/>
      <c r="D13" s="516"/>
      <c r="E13" s="187" t="s">
        <v>20</v>
      </c>
      <c r="F13" s="518">
        <f>SUM(F6:F12)</f>
        <v>830</v>
      </c>
      <c r="G13" s="197"/>
      <c r="H13" s="239">
        <f>SUM(H6:H12)</f>
        <v>39.020000000000003</v>
      </c>
      <c r="I13" s="118">
        <f>SUM(I6:I12)</f>
        <v>30.319999999999997</v>
      </c>
      <c r="J13" s="219">
        <f>SUM(J6:J12)</f>
        <v>104.74</v>
      </c>
      <c r="K13" s="227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39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6"/>
      <c r="B14" s="145"/>
      <c r="C14" s="198"/>
      <c r="D14" s="517"/>
      <c r="E14" s="188" t="s">
        <v>21</v>
      </c>
      <c r="F14" s="244"/>
      <c r="G14" s="233"/>
      <c r="H14" s="240"/>
      <c r="I14" s="61"/>
      <c r="J14" s="156"/>
      <c r="K14" s="228">
        <f>K13/23.5</f>
        <v>36.336595744680849</v>
      </c>
      <c r="L14" s="186"/>
      <c r="M14" s="186"/>
      <c r="N14" s="61"/>
      <c r="O14" s="61"/>
      <c r="P14" s="141"/>
      <c r="Q14" s="240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69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70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127"/>
      <c r="D4" s="190"/>
      <c r="E4" s="129"/>
      <c r="F4" s="129"/>
      <c r="G4" s="83" t="s">
        <v>22</v>
      </c>
      <c r="H4" s="83"/>
      <c r="I4" s="83"/>
      <c r="J4" s="354" t="s">
        <v>23</v>
      </c>
      <c r="K4" s="890" t="s">
        <v>24</v>
      </c>
      <c r="L4" s="891"/>
      <c r="M4" s="891"/>
      <c r="N4" s="891"/>
      <c r="O4" s="892"/>
      <c r="P4" s="890" t="s">
        <v>25</v>
      </c>
      <c r="Q4" s="891"/>
      <c r="R4" s="891"/>
      <c r="S4" s="891"/>
      <c r="T4" s="891"/>
      <c r="U4" s="891"/>
      <c r="V4" s="891"/>
      <c r="W4" s="892"/>
    </row>
    <row r="5" spans="1:23" s="18" customFormat="1" ht="28.5" customHeight="1" thickBot="1" x14ac:dyDescent="0.4">
      <c r="A5" s="173" t="s">
        <v>0</v>
      </c>
      <c r="B5" s="130" t="s">
        <v>40</v>
      </c>
      <c r="C5" s="265" t="s">
        <v>41</v>
      </c>
      <c r="D5" s="130" t="s">
        <v>38</v>
      </c>
      <c r="E5" s="130" t="s">
        <v>26</v>
      </c>
      <c r="F5" s="130" t="s">
        <v>37</v>
      </c>
      <c r="G5" s="88" t="s">
        <v>27</v>
      </c>
      <c r="H5" s="89" t="s">
        <v>28</v>
      </c>
      <c r="I5" s="217" t="s">
        <v>29</v>
      </c>
      <c r="J5" s="355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26.5" customHeight="1" x14ac:dyDescent="0.35">
      <c r="A6" s="175" t="s">
        <v>6</v>
      </c>
      <c r="B6" s="786">
        <v>133</v>
      </c>
      <c r="C6" s="787" t="s">
        <v>19</v>
      </c>
      <c r="D6" s="788" t="s">
        <v>164</v>
      </c>
      <c r="E6" s="789">
        <v>60</v>
      </c>
      <c r="F6" s="348"/>
      <c r="G6" s="57">
        <v>1.32</v>
      </c>
      <c r="H6" s="40">
        <v>0.24</v>
      </c>
      <c r="I6" s="58">
        <v>8.82</v>
      </c>
      <c r="J6" s="790">
        <v>40.799999999999997</v>
      </c>
      <c r="K6" s="313">
        <v>0</v>
      </c>
      <c r="L6" s="57">
        <v>0.03</v>
      </c>
      <c r="M6" s="40">
        <v>2.88</v>
      </c>
      <c r="N6" s="40">
        <v>1.2</v>
      </c>
      <c r="O6" s="262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2">
        <v>1.0999999999999999E-2</v>
      </c>
    </row>
    <row r="7" spans="1:23" s="18" customFormat="1" ht="26.5" customHeight="1" x14ac:dyDescent="0.35">
      <c r="A7" s="131"/>
      <c r="B7" s="165">
        <v>35</v>
      </c>
      <c r="C7" s="242" t="s">
        <v>106</v>
      </c>
      <c r="D7" s="189" t="s">
        <v>103</v>
      </c>
      <c r="E7" s="216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292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1" t="s">
        <v>9</v>
      </c>
      <c r="D8" s="207" t="s">
        <v>152</v>
      </c>
      <c r="E8" s="274">
        <v>90</v>
      </c>
      <c r="F8" s="165"/>
      <c r="G8" s="338">
        <v>19.71</v>
      </c>
      <c r="H8" s="22">
        <v>15.75</v>
      </c>
      <c r="I8" s="23">
        <v>6.21</v>
      </c>
      <c r="J8" s="225">
        <v>245.34</v>
      </c>
      <c r="K8" s="292">
        <v>0.03</v>
      </c>
      <c r="L8" s="19">
        <v>0.11</v>
      </c>
      <c r="M8" s="17">
        <v>2.4</v>
      </c>
      <c r="N8" s="17">
        <v>173.7</v>
      </c>
      <c r="O8" s="47">
        <v>0.21</v>
      </c>
      <c r="P8" s="292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2" t="s">
        <v>67</v>
      </c>
      <c r="D9" s="182" t="s">
        <v>104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2" t="s">
        <v>17</v>
      </c>
      <c r="D10" s="189" t="s">
        <v>105</v>
      </c>
      <c r="E10" s="216">
        <v>200</v>
      </c>
      <c r="F10" s="241"/>
      <c r="G10" s="19">
        <v>0</v>
      </c>
      <c r="H10" s="17">
        <v>0</v>
      </c>
      <c r="I10" s="20">
        <v>19.600000000000001</v>
      </c>
      <c r="J10" s="222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292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273"/>
      <c r="G11" s="19">
        <v>3.19</v>
      </c>
      <c r="H11" s="17">
        <v>0.31</v>
      </c>
      <c r="I11" s="20">
        <v>19.89</v>
      </c>
      <c r="J11" s="222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25</v>
      </c>
      <c r="F12" s="273"/>
      <c r="G12" s="19">
        <v>1.42</v>
      </c>
      <c r="H12" s="17">
        <v>0.27</v>
      </c>
      <c r="I12" s="20">
        <v>9.3000000000000007</v>
      </c>
      <c r="J12" s="222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57"/>
      <c r="D13" s="187" t="s">
        <v>20</v>
      </c>
      <c r="E13" s="227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19">
        <f t="shared" si="0"/>
        <v>95.17</v>
      </c>
      <c r="J13" s="227">
        <f t="shared" si="0"/>
        <v>814.16000000000008</v>
      </c>
      <c r="K13" s="239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6"/>
      <c r="B14" s="171"/>
      <c r="C14" s="258"/>
      <c r="D14" s="188" t="s">
        <v>21</v>
      </c>
      <c r="E14" s="168"/>
      <c r="F14" s="168"/>
      <c r="G14" s="186"/>
      <c r="H14" s="61"/>
      <c r="I14" s="156"/>
      <c r="J14" s="228">
        <f>J13/23.5</f>
        <v>34.645106382978724</v>
      </c>
      <c r="K14" s="240"/>
      <c r="L14" s="61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0"/>
      <c r="C15" s="30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1"/>
      <c r="C2" s="281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279"/>
      <c r="D4" s="200"/>
      <c r="E4" s="129"/>
      <c r="F4" s="874"/>
      <c r="G4" s="83" t="s">
        <v>22</v>
      </c>
      <c r="H4" s="83"/>
      <c r="I4" s="83"/>
      <c r="J4" s="354" t="s">
        <v>23</v>
      </c>
      <c r="K4" s="883" t="s">
        <v>24</v>
      </c>
      <c r="L4" s="884"/>
      <c r="M4" s="885"/>
      <c r="N4" s="885"/>
      <c r="O4" s="886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28.5" customHeight="1" thickBot="1" x14ac:dyDescent="0.4">
      <c r="A5" s="173" t="s">
        <v>0</v>
      </c>
      <c r="B5" s="130" t="s">
        <v>40</v>
      </c>
      <c r="C5" s="278" t="s">
        <v>41</v>
      </c>
      <c r="D5" s="695" t="s">
        <v>38</v>
      </c>
      <c r="E5" s="130" t="s">
        <v>26</v>
      </c>
      <c r="F5" s="305"/>
      <c r="G5" s="705" t="s">
        <v>27</v>
      </c>
      <c r="H5" s="706" t="s">
        <v>28</v>
      </c>
      <c r="I5" s="707" t="s">
        <v>29</v>
      </c>
      <c r="J5" s="355" t="s">
        <v>30</v>
      </c>
      <c r="K5" s="477" t="s">
        <v>31</v>
      </c>
      <c r="L5" s="709" t="s">
        <v>135</v>
      </c>
      <c r="M5" s="82" t="s">
        <v>32</v>
      </c>
      <c r="N5" s="819" t="s">
        <v>136</v>
      </c>
      <c r="O5" s="710" t="s">
        <v>137</v>
      </c>
      <c r="P5" s="705" t="s">
        <v>33</v>
      </c>
      <c r="Q5" s="706" t="s">
        <v>34</v>
      </c>
      <c r="R5" s="706" t="s">
        <v>35</v>
      </c>
      <c r="S5" s="710" t="s">
        <v>36</v>
      </c>
      <c r="T5" s="709" t="s">
        <v>138</v>
      </c>
      <c r="U5" s="709" t="s">
        <v>139</v>
      </c>
      <c r="V5" s="709" t="s">
        <v>140</v>
      </c>
      <c r="W5" s="802" t="s">
        <v>141</v>
      </c>
    </row>
    <row r="6" spans="1:23" s="18" customFormat="1" ht="43.5" customHeight="1" x14ac:dyDescent="0.35">
      <c r="A6" s="175" t="s">
        <v>6</v>
      </c>
      <c r="B6" s="169">
        <v>25</v>
      </c>
      <c r="C6" s="571" t="s">
        <v>19</v>
      </c>
      <c r="D6" s="727" t="s">
        <v>51</v>
      </c>
      <c r="E6" s="461">
        <v>150</v>
      </c>
      <c r="F6" s="876"/>
      <c r="G6" s="57">
        <v>0.6</v>
      </c>
      <c r="H6" s="40">
        <v>0.45</v>
      </c>
      <c r="I6" s="58">
        <v>12.3</v>
      </c>
      <c r="J6" s="672">
        <v>54.9</v>
      </c>
      <c r="K6" s="327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13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2">
        <v>0.03</v>
      </c>
    </row>
    <row r="7" spans="1:23" s="18" customFormat="1" ht="26.5" customHeight="1" x14ac:dyDescent="0.35">
      <c r="A7" s="131"/>
      <c r="B7" s="165">
        <v>228</v>
      </c>
      <c r="C7" s="160" t="s">
        <v>106</v>
      </c>
      <c r="D7" s="207" t="s">
        <v>124</v>
      </c>
      <c r="E7" s="564" t="s">
        <v>125</v>
      </c>
      <c r="F7" s="274"/>
      <c r="G7" s="247">
        <v>4.99</v>
      </c>
      <c r="H7" s="103">
        <v>10.46</v>
      </c>
      <c r="I7" s="104">
        <v>19.239999999999998</v>
      </c>
      <c r="J7" s="527">
        <v>192.17</v>
      </c>
      <c r="K7" s="338">
        <v>0.08</v>
      </c>
      <c r="L7" s="21">
        <v>0.11</v>
      </c>
      <c r="M7" s="22">
        <v>4.28</v>
      </c>
      <c r="N7" s="22">
        <v>190.68</v>
      </c>
      <c r="O7" s="23">
        <v>6.3E-2</v>
      </c>
      <c r="P7" s="338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03" t="s">
        <v>9</v>
      </c>
      <c r="D8" s="290" t="s">
        <v>99</v>
      </c>
      <c r="E8" s="230">
        <v>90</v>
      </c>
      <c r="F8" s="214"/>
      <c r="G8" s="98">
        <v>14.88</v>
      </c>
      <c r="H8" s="13">
        <v>13.95</v>
      </c>
      <c r="I8" s="51">
        <v>3.3</v>
      </c>
      <c r="J8" s="126">
        <v>198.45</v>
      </c>
      <c r="K8" s="505">
        <v>0.05</v>
      </c>
      <c r="L8" s="115">
        <v>0.11</v>
      </c>
      <c r="M8" s="116">
        <v>1</v>
      </c>
      <c r="N8" s="116">
        <v>49</v>
      </c>
      <c r="O8" s="117">
        <v>0</v>
      </c>
      <c r="P8" s="505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67</v>
      </c>
      <c r="D9" s="248" t="s">
        <v>108</v>
      </c>
      <c r="E9" s="195">
        <v>150</v>
      </c>
      <c r="F9" s="165"/>
      <c r="G9" s="21">
        <v>3.3</v>
      </c>
      <c r="H9" s="22">
        <v>4.95</v>
      </c>
      <c r="I9" s="23">
        <v>32.25</v>
      </c>
      <c r="J9" s="356">
        <v>186.45</v>
      </c>
      <c r="K9" s="338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38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03" t="s">
        <v>17</v>
      </c>
      <c r="D10" s="386" t="s">
        <v>72</v>
      </c>
      <c r="E10" s="230">
        <v>200</v>
      </c>
      <c r="F10" s="214"/>
      <c r="G10" s="19">
        <v>0.8</v>
      </c>
      <c r="H10" s="17">
        <v>0</v>
      </c>
      <c r="I10" s="47">
        <v>24.6</v>
      </c>
      <c r="J10" s="309">
        <v>101.2</v>
      </c>
      <c r="K10" s="292">
        <v>0</v>
      </c>
      <c r="L10" s="19">
        <v>0.04</v>
      </c>
      <c r="M10" s="17">
        <v>140</v>
      </c>
      <c r="N10" s="17">
        <v>100</v>
      </c>
      <c r="O10" s="47">
        <v>0</v>
      </c>
      <c r="P10" s="292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60" t="s">
        <v>57</v>
      </c>
      <c r="D11" s="248" t="s">
        <v>57</v>
      </c>
      <c r="E11" s="195">
        <v>30</v>
      </c>
      <c r="F11" s="165"/>
      <c r="G11" s="21">
        <v>2.13</v>
      </c>
      <c r="H11" s="22">
        <v>0.21</v>
      </c>
      <c r="I11" s="23">
        <v>13.26</v>
      </c>
      <c r="J11" s="622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49">
        <v>120</v>
      </c>
      <c r="C12" s="160" t="s">
        <v>48</v>
      </c>
      <c r="D12" s="248" t="s">
        <v>48</v>
      </c>
      <c r="E12" s="195">
        <v>20</v>
      </c>
      <c r="F12" s="165"/>
      <c r="G12" s="21">
        <v>1.1399999999999999</v>
      </c>
      <c r="H12" s="22">
        <v>0.22</v>
      </c>
      <c r="I12" s="23">
        <v>7.44</v>
      </c>
      <c r="J12" s="622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72"/>
      <c r="D13" s="209" t="s">
        <v>20</v>
      </c>
      <c r="E13" s="358">
        <f>E6+E8+E9+E10+E11+E12+210</f>
        <v>850</v>
      </c>
      <c r="F13" s="227"/>
      <c r="G13" s="315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73">
        <f t="shared" si="0"/>
        <v>841.43000000000006</v>
      </c>
      <c r="K13" s="237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37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6"/>
      <c r="B14" s="168"/>
      <c r="C14" s="168"/>
      <c r="D14" s="210" t="s">
        <v>21</v>
      </c>
      <c r="E14" s="233"/>
      <c r="F14" s="168"/>
      <c r="G14" s="186"/>
      <c r="H14" s="61"/>
      <c r="I14" s="156"/>
      <c r="J14" s="674">
        <f>J13/23.5</f>
        <v>35.805531914893621</v>
      </c>
      <c r="K14" s="240"/>
      <c r="L14" s="61"/>
      <c r="M14" s="61"/>
      <c r="N14" s="61"/>
      <c r="O14" s="141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76"/>
      <c r="D15" s="30"/>
      <c r="E15" s="30"/>
      <c r="F15" s="30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  <row r="16" spans="1:23" x14ac:dyDescent="0.35">
      <c r="K16" s="683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6" zoomScaleNormal="46" workbookViewId="0">
      <selection activeCell="D20" sqref="D2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301"/>
      <c r="D4" s="200"/>
      <c r="E4" s="129"/>
      <c r="F4" s="611"/>
      <c r="G4" s="743" t="s">
        <v>22</v>
      </c>
      <c r="H4" s="744"/>
      <c r="I4" s="745"/>
      <c r="J4" s="398" t="s">
        <v>23</v>
      </c>
      <c r="K4" s="883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47" thickBot="1" x14ac:dyDescent="0.4">
      <c r="A5" s="173" t="s">
        <v>0</v>
      </c>
      <c r="B5" s="130" t="s">
        <v>40</v>
      </c>
      <c r="C5" s="302" t="s">
        <v>41</v>
      </c>
      <c r="D5" s="695" t="s">
        <v>38</v>
      </c>
      <c r="E5" s="130" t="s">
        <v>26</v>
      </c>
      <c r="F5" s="123" t="s">
        <v>37</v>
      </c>
      <c r="G5" s="477" t="s">
        <v>27</v>
      </c>
      <c r="H5" s="469" t="s">
        <v>28</v>
      </c>
      <c r="I5" s="742" t="s">
        <v>29</v>
      </c>
      <c r="J5" s="724" t="s">
        <v>30</v>
      </c>
      <c r="K5" s="477" t="s">
        <v>31</v>
      </c>
      <c r="L5" s="477" t="s">
        <v>135</v>
      </c>
      <c r="M5" s="469" t="s">
        <v>32</v>
      </c>
      <c r="N5" s="741" t="s">
        <v>136</v>
      </c>
      <c r="O5" s="742" t="s">
        <v>137</v>
      </c>
      <c r="P5" s="477" t="s">
        <v>33</v>
      </c>
      <c r="Q5" s="469" t="s">
        <v>34</v>
      </c>
      <c r="R5" s="469" t="s">
        <v>35</v>
      </c>
      <c r="S5" s="742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26.5" customHeight="1" x14ac:dyDescent="0.35">
      <c r="A6" s="175" t="s">
        <v>6</v>
      </c>
      <c r="B6" s="260">
        <v>10</v>
      </c>
      <c r="C6" s="726" t="s">
        <v>7</v>
      </c>
      <c r="D6" s="801" t="s">
        <v>156</v>
      </c>
      <c r="E6" s="770">
        <v>60</v>
      </c>
      <c r="F6" s="255"/>
      <c r="G6" s="313">
        <v>0.48</v>
      </c>
      <c r="H6" s="40">
        <v>4.8600000000000003</v>
      </c>
      <c r="I6" s="58">
        <v>1.2</v>
      </c>
      <c r="J6" s="691">
        <v>50.28</v>
      </c>
      <c r="K6" s="224">
        <v>0.01</v>
      </c>
      <c r="L6" s="57">
        <v>0.02</v>
      </c>
      <c r="M6" s="40">
        <v>7.9</v>
      </c>
      <c r="N6" s="40">
        <v>24</v>
      </c>
      <c r="O6" s="40">
        <v>0</v>
      </c>
      <c r="P6" s="327">
        <v>18.73</v>
      </c>
      <c r="Q6" s="43">
        <v>25.25</v>
      </c>
      <c r="R6" s="43">
        <v>9.35</v>
      </c>
      <c r="S6" s="43">
        <v>0.37</v>
      </c>
      <c r="T6" s="43">
        <v>114.19</v>
      </c>
      <c r="U6" s="43">
        <v>0</v>
      </c>
      <c r="V6" s="43">
        <v>2.0000000000000001E-4</v>
      </c>
      <c r="W6" s="44">
        <v>0</v>
      </c>
    </row>
    <row r="7" spans="1:23" s="18" customFormat="1" ht="26.5" customHeight="1" x14ac:dyDescent="0.35">
      <c r="A7" s="131"/>
      <c r="B7" s="166">
        <v>31</v>
      </c>
      <c r="C7" s="303" t="s">
        <v>8</v>
      </c>
      <c r="D7" s="386" t="s">
        <v>82</v>
      </c>
      <c r="E7" s="345">
        <v>200</v>
      </c>
      <c r="F7" s="166"/>
      <c r="G7" s="293">
        <v>5.74</v>
      </c>
      <c r="H7" s="13">
        <v>8.7799999999999994</v>
      </c>
      <c r="I7" s="25">
        <v>8.74</v>
      </c>
      <c r="J7" s="167">
        <v>138.04</v>
      </c>
      <c r="K7" s="167">
        <v>0.04</v>
      </c>
      <c r="L7" s="98">
        <v>0.08</v>
      </c>
      <c r="M7" s="13">
        <v>5.24</v>
      </c>
      <c r="N7" s="13">
        <v>132.80000000000001</v>
      </c>
      <c r="O7" s="25">
        <v>0.06</v>
      </c>
      <c r="P7" s="293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689">
        <v>3.5999999999999997E-2</v>
      </c>
    </row>
    <row r="8" spans="1:23" s="39" customFormat="1" ht="26.5" customHeight="1" x14ac:dyDescent="0.35">
      <c r="A8" s="132"/>
      <c r="B8" s="165">
        <v>194</v>
      </c>
      <c r="C8" s="182" t="s">
        <v>9</v>
      </c>
      <c r="D8" s="207" t="s">
        <v>109</v>
      </c>
      <c r="E8" s="274">
        <v>90</v>
      </c>
      <c r="F8" s="125"/>
      <c r="G8" s="505">
        <v>16.559999999999999</v>
      </c>
      <c r="H8" s="116">
        <v>14.22</v>
      </c>
      <c r="I8" s="121">
        <v>11.7</v>
      </c>
      <c r="J8" s="639">
        <v>240.93</v>
      </c>
      <c r="K8" s="222">
        <v>0.04</v>
      </c>
      <c r="L8" s="19">
        <v>0.08</v>
      </c>
      <c r="M8" s="17">
        <v>0.5</v>
      </c>
      <c r="N8" s="17">
        <v>0.36</v>
      </c>
      <c r="O8" s="47">
        <v>2.7E-2</v>
      </c>
      <c r="P8" s="19">
        <v>17.350000000000001</v>
      </c>
      <c r="Q8" s="17">
        <v>113.15</v>
      </c>
      <c r="R8" s="17">
        <v>16.149999999999999</v>
      </c>
      <c r="S8" s="17">
        <v>0.97</v>
      </c>
      <c r="T8" s="17">
        <v>98.28</v>
      </c>
      <c r="U8" s="17">
        <v>3.5999999999999999E-3</v>
      </c>
      <c r="V8" s="17">
        <v>6.0000000000000001E-3</v>
      </c>
      <c r="W8" s="47">
        <v>0</v>
      </c>
    </row>
    <row r="9" spans="1:23" s="39" customFormat="1" ht="35.25" customHeight="1" x14ac:dyDescent="0.35">
      <c r="A9" s="132"/>
      <c r="B9" s="165">
        <v>52</v>
      </c>
      <c r="C9" s="241" t="s">
        <v>67</v>
      </c>
      <c r="D9" s="351" t="s">
        <v>153</v>
      </c>
      <c r="E9" s="165">
        <v>150</v>
      </c>
      <c r="F9" s="125"/>
      <c r="G9" s="299">
        <v>3.15</v>
      </c>
      <c r="H9" s="103">
        <v>4.5</v>
      </c>
      <c r="I9" s="246">
        <v>17.55</v>
      </c>
      <c r="J9" s="504">
        <v>122.85</v>
      </c>
      <c r="K9" s="222">
        <v>0.16</v>
      </c>
      <c r="L9" s="19">
        <v>0.11</v>
      </c>
      <c r="M9" s="17">
        <v>25.3</v>
      </c>
      <c r="N9" s="17">
        <v>15</v>
      </c>
      <c r="O9" s="47">
        <v>0.03</v>
      </c>
      <c r="P9" s="292">
        <v>16.260000000000002</v>
      </c>
      <c r="Q9" s="17">
        <v>94.6</v>
      </c>
      <c r="R9" s="17">
        <v>35.32</v>
      </c>
      <c r="S9" s="17">
        <v>15.9</v>
      </c>
      <c r="T9" s="17">
        <v>807.75</v>
      </c>
      <c r="U9" s="17">
        <v>8.0000000000000002E-3</v>
      </c>
      <c r="V9" s="17">
        <v>1E-3</v>
      </c>
      <c r="W9" s="47">
        <v>4.4999999999999998E-2</v>
      </c>
    </row>
    <row r="10" spans="1:23" s="18" customFormat="1" ht="39" customHeight="1" x14ac:dyDescent="0.35">
      <c r="A10" s="133"/>
      <c r="B10" s="164">
        <v>114</v>
      </c>
      <c r="C10" s="204" t="s">
        <v>46</v>
      </c>
      <c r="D10" s="256" t="s">
        <v>53</v>
      </c>
      <c r="E10" s="462">
        <v>200</v>
      </c>
      <c r="F10" s="164"/>
      <c r="G10" s="19">
        <v>0.2</v>
      </c>
      <c r="H10" s="17">
        <v>0</v>
      </c>
      <c r="I10" s="20">
        <v>11</v>
      </c>
      <c r="J10" s="222">
        <v>44.8</v>
      </c>
      <c r="K10" s="222">
        <v>0</v>
      </c>
      <c r="L10" s="19">
        <v>0</v>
      </c>
      <c r="M10" s="17">
        <v>0.08</v>
      </c>
      <c r="N10" s="17">
        <v>0</v>
      </c>
      <c r="O10" s="47">
        <v>0</v>
      </c>
      <c r="P10" s="19">
        <v>13.56</v>
      </c>
      <c r="Q10" s="17">
        <v>7.66</v>
      </c>
      <c r="R10" s="17">
        <v>4.08</v>
      </c>
      <c r="S10" s="17">
        <v>0.8</v>
      </c>
      <c r="T10" s="17">
        <v>0.68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49">
        <v>119</v>
      </c>
      <c r="C11" s="182" t="s">
        <v>13</v>
      </c>
      <c r="D11" s="243" t="s">
        <v>57</v>
      </c>
      <c r="E11" s="165">
        <v>30</v>
      </c>
      <c r="F11" s="485"/>
      <c r="G11" s="338">
        <v>2.13</v>
      </c>
      <c r="H11" s="22">
        <v>0.21</v>
      </c>
      <c r="I11" s="55">
        <v>13.26</v>
      </c>
      <c r="J11" s="569">
        <v>72</v>
      </c>
      <c r="K11" s="225">
        <v>0.03</v>
      </c>
      <c r="L11" s="21">
        <v>0.01</v>
      </c>
      <c r="M11" s="22">
        <v>0</v>
      </c>
      <c r="N11" s="22">
        <v>0</v>
      </c>
      <c r="O11" s="55">
        <v>0</v>
      </c>
      <c r="P11" s="21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165">
        <v>120</v>
      </c>
      <c r="C12" s="182" t="s">
        <v>14</v>
      </c>
      <c r="D12" s="243" t="s">
        <v>48</v>
      </c>
      <c r="E12" s="165">
        <v>20</v>
      </c>
      <c r="F12" s="485"/>
      <c r="G12" s="338">
        <v>1.1399999999999999</v>
      </c>
      <c r="H12" s="22">
        <v>0.22</v>
      </c>
      <c r="I12" s="55">
        <v>7.44</v>
      </c>
      <c r="J12" s="569">
        <v>36.26</v>
      </c>
      <c r="K12" s="225">
        <v>0.02</v>
      </c>
      <c r="L12" s="21">
        <v>2.4E-2</v>
      </c>
      <c r="M12" s="22">
        <v>0.08</v>
      </c>
      <c r="N12" s="22">
        <v>0</v>
      </c>
      <c r="O12" s="55">
        <v>0</v>
      </c>
      <c r="P12" s="21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22"/>
      <c r="D13" s="209" t="s">
        <v>20</v>
      </c>
      <c r="E13" s="170">
        <f>SUM(E6:E12)</f>
        <v>750</v>
      </c>
      <c r="F13" s="314"/>
      <c r="G13" s="237">
        <f>G6+G7+G8+G9+G10+G11+G12</f>
        <v>29.4</v>
      </c>
      <c r="H13" s="37">
        <f t="shared" ref="H13:K13" si="0">H6+H7+H8+H9+H10+H11+H12</f>
        <v>32.79</v>
      </c>
      <c r="I13" s="77">
        <f t="shared" si="0"/>
        <v>70.89</v>
      </c>
      <c r="J13" s="675">
        <f t="shared" si="0"/>
        <v>705.16</v>
      </c>
      <c r="K13" s="165">
        <f t="shared" si="0"/>
        <v>0.30000000000000004</v>
      </c>
      <c r="L13" s="38">
        <f t="shared" ref="L13:R13" si="1">M6+L7+L8+L9+L10+L11+L12</f>
        <v>8.2039999999999988</v>
      </c>
      <c r="M13" s="37">
        <f t="shared" si="1"/>
        <v>55.2</v>
      </c>
      <c r="N13" s="37">
        <f t="shared" si="1"/>
        <v>148.16000000000003</v>
      </c>
      <c r="O13" s="77">
        <f t="shared" si="1"/>
        <v>18.847000000000001</v>
      </c>
      <c r="P13" s="38">
        <f t="shared" si="1"/>
        <v>124.12</v>
      </c>
      <c r="Q13" s="37">
        <f t="shared" si="1"/>
        <v>391.6400000000001</v>
      </c>
      <c r="R13" s="37">
        <f t="shared" si="1"/>
        <v>103.9</v>
      </c>
      <c r="S13" s="37">
        <f t="shared" ref="S13:W13" si="2">T6+S7+S8+S9+S10+S11+S12</f>
        <v>134.44000000000003</v>
      </c>
      <c r="T13" s="37">
        <f t="shared" si="2"/>
        <v>1286.9100000000001</v>
      </c>
      <c r="U13" s="37">
        <f t="shared" si="2"/>
        <v>2.0799999999999999E-2</v>
      </c>
      <c r="V13" s="37">
        <f t="shared" si="2"/>
        <v>1.1000000000000001E-2</v>
      </c>
      <c r="W13" s="77">
        <f t="shared" si="2"/>
        <v>9.2999999999999985E-2</v>
      </c>
    </row>
    <row r="14" spans="1:23" s="39" customFormat="1" ht="26.5" customHeight="1" thickBot="1" x14ac:dyDescent="0.4">
      <c r="A14" s="176"/>
      <c r="B14" s="168"/>
      <c r="C14" s="304"/>
      <c r="D14" s="210" t="s">
        <v>21</v>
      </c>
      <c r="E14" s="168"/>
      <c r="F14" s="244"/>
      <c r="G14" s="240"/>
      <c r="H14" s="61"/>
      <c r="I14" s="141"/>
      <c r="J14" s="653">
        <f>J13/23.5</f>
        <v>30.006808510638297</v>
      </c>
      <c r="K14" s="168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49" zoomScaleNormal="49" workbookViewId="0">
      <selection activeCell="D30" sqref="D3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39</v>
      </c>
      <c r="C4" s="301"/>
      <c r="D4" s="200"/>
      <c r="E4" s="129"/>
      <c r="F4" s="122"/>
      <c r="G4" s="743" t="s">
        <v>22</v>
      </c>
      <c r="H4" s="744"/>
      <c r="I4" s="745"/>
      <c r="J4" s="398" t="s">
        <v>23</v>
      </c>
      <c r="K4" s="887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305" t="s">
        <v>26</v>
      </c>
      <c r="F5" s="123" t="s">
        <v>37</v>
      </c>
      <c r="G5" s="477" t="s">
        <v>27</v>
      </c>
      <c r="H5" s="469" t="s">
        <v>28</v>
      </c>
      <c r="I5" s="742" t="s">
        <v>29</v>
      </c>
      <c r="J5" s="812" t="s">
        <v>30</v>
      </c>
      <c r="K5" s="477" t="s">
        <v>31</v>
      </c>
      <c r="L5" s="477" t="s">
        <v>135</v>
      </c>
      <c r="M5" s="469" t="s">
        <v>32</v>
      </c>
      <c r="N5" s="741" t="s">
        <v>136</v>
      </c>
      <c r="O5" s="742" t="s">
        <v>137</v>
      </c>
      <c r="P5" s="811" t="s">
        <v>33</v>
      </c>
      <c r="Q5" s="469" t="s">
        <v>34</v>
      </c>
      <c r="R5" s="469" t="s">
        <v>35</v>
      </c>
      <c r="S5" s="742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26.5" customHeight="1" x14ac:dyDescent="0.35">
      <c r="A6" s="175" t="s">
        <v>6</v>
      </c>
      <c r="B6" s="185">
        <v>9</v>
      </c>
      <c r="C6" s="205" t="s">
        <v>19</v>
      </c>
      <c r="D6" s="503" t="s">
        <v>100</v>
      </c>
      <c r="E6" s="185">
        <v>60</v>
      </c>
      <c r="F6" s="325"/>
      <c r="G6" s="327">
        <v>1.26</v>
      </c>
      <c r="H6" s="43">
        <v>4.26</v>
      </c>
      <c r="I6" s="44">
        <v>7.26</v>
      </c>
      <c r="J6" s="690">
        <v>72.48</v>
      </c>
      <c r="K6" s="42">
        <v>0.02</v>
      </c>
      <c r="L6" s="42">
        <v>0</v>
      </c>
      <c r="M6" s="43">
        <v>9.8699999999999992</v>
      </c>
      <c r="N6" s="43">
        <v>0</v>
      </c>
      <c r="O6" s="50">
        <v>0</v>
      </c>
      <c r="P6" s="327">
        <v>30.16</v>
      </c>
      <c r="Q6" s="43">
        <v>38.72</v>
      </c>
      <c r="R6" s="43">
        <v>19.489999999999998</v>
      </c>
      <c r="S6" s="43">
        <v>1.1100000000000001</v>
      </c>
      <c r="T6" s="43">
        <v>11.86</v>
      </c>
      <c r="U6" s="43">
        <v>0</v>
      </c>
      <c r="V6" s="43">
        <v>0</v>
      </c>
      <c r="W6" s="44">
        <v>0</v>
      </c>
    </row>
    <row r="7" spans="1:23" s="18" customFormat="1" ht="26.5" customHeight="1" x14ac:dyDescent="0.35">
      <c r="A7" s="131"/>
      <c r="B7" s="164">
        <v>37</v>
      </c>
      <c r="C7" s="204" t="s">
        <v>8</v>
      </c>
      <c r="D7" s="483" t="s">
        <v>118</v>
      </c>
      <c r="E7" s="216">
        <v>200</v>
      </c>
      <c r="F7" s="180"/>
      <c r="G7" s="293">
        <v>6</v>
      </c>
      <c r="H7" s="13">
        <v>5.4</v>
      </c>
      <c r="I7" s="51">
        <v>10.8</v>
      </c>
      <c r="J7" s="167">
        <v>115.6</v>
      </c>
      <c r="K7" s="293">
        <v>0.1</v>
      </c>
      <c r="L7" s="98">
        <v>0.1</v>
      </c>
      <c r="M7" s="13">
        <v>10.7</v>
      </c>
      <c r="N7" s="13">
        <v>162</v>
      </c>
      <c r="O7" s="51">
        <v>0</v>
      </c>
      <c r="P7" s="293">
        <v>33.14</v>
      </c>
      <c r="Q7" s="13">
        <v>77.040000000000006</v>
      </c>
      <c r="R7" s="13">
        <v>27.32</v>
      </c>
      <c r="S7" s="13">
        <v>1.02</v>
      </c>
      <c r="T7" s="13">
        <v>565.79999999999995</v>
      </c>
      <c r="U7" s="13">
        <v>6.0000000000000001E-3</v>
      </c>
      <c r="V7" s="13">
        <v>0</v>
      </c>
      <c r="W7" s="51">
        <v>0.05</v>
      </c>
    </row>
    <row r="8" spans="1:23" s="39" customFormat="1" ht="26.5" customHeight="1" x14ac:dyDescent="0.35">
      <c r="A8" s="132"/>
      <c r="B8" s="166">
        <v>126</v>
      </c>
      <c r="C8" s="320" t="s">
        <v>9</v>
      </c>
      <c r="D8" s="386" t="s">
        <v>131</v>
      </c>
      <c r="E8" s="214">
        <v>90</v>
      </c>
      <c r="F8" s="124"/>
      <c r="G8" s="293">
        <v>16.649999999999999</v>
      </c>
      <c r="H8" s="13">
        <v>8.01</v>
      </c>
      <c r="I8" s="51">
        <v>4.8600000000000003</v>
      </c>
      <c r="J8" s="179">
        <v>168.75</v>
      </c>
      <c r="K8" s="98">
        <v>0.15</v>
      </c>
      <c r="L8" s="98">
        <v>0.12</v>
      </c>
      <c r="M8" s="13">
        <v>2.0099999999999998</v>
      </c>
      <c r="N8" s="13">
        <v>0</v>
      </c>
      <c r="O8" s="51">
        <v>0</v>
      </c>
      <c r="P8" s="98">
        <v>41.45</v>
      </c>
      <c r="Q8" s="13">
        <v>314</v>
      </c>
      <c r="R8" s="13">
        <v>66.489999999999995</v>
      </c>
      <c r="S8" s="13">
        <v>5.3</v>
      </c>
      <c r="T8" s="13">
        <v>266.67</v>
      </c>
      <c r="U8" s="13">
        <v>6.0000000000000001E-3</v>
      </c>
      <c r="V8" s="13">
        <v>0</v>
      </c>
      <c r="W8" s="51">
        <v>0.05</v>
      </c>
    </row>
    <row r="9" spans="1:23" s="39" customFormat="1" ht="27" customHeight="1" x14ac:dyDescent="0.35">
      <c r="A9" s="132"/>
      <c r="B9" s="164">
        <v>124</v>
      </c>
      <c r="C9" s="204" t="s">
        <v>67</v>
      </c>
      <c r="D9" s="256" t="s">
        <v>110</v>
      </c>
      <c r="E9" s="164">
        <v>150</v>
      </c>
      <c r="F9" s="157"/>
      <c r="G9" s="293">
        <v>4.05</v>
      </c>
      <c r="H9" s="13">
        <v>4.5</v>
      </c>
      <c r="I9" s="51">
        <v>22.8</v>
      </c>
      <c r="J9" s="179">
        <v>147.30000000000001</v>
      </c>
      <c r="K9" s="247">
        <v>0.11</v>
      </c>
      <c r="L9" s="247">
        <v>0.02</v>
      </c>
      <c r="M9" s="103">
        <v>0</v>
      </c>
      <c r="N9" s="103">
        <v>0</v>
      </c>
      <c r="O9" s="104">
        <v>0</v>
      </c>
      <c r="P9" s="299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46">
        <v>0.02</v>
      </c>
    </row>
    <row r="10" spans="1:23" s="18" customFormat="1" ht="26.5" customHeight="1" x14ac:dyDescent="0.35">
      <c r="A10" s="133"/>
      <c r="B10" s="167">
        <v>103</v>
      </c>
      <c r="C10" s="208" t="s">
        <v>17</v>
      </c>
      <c r="D10" s="180" t="s">
        <v>64</v>
      </c>
      <c r="E10" s="164">
        <v>200</v>
      </c>
      <c r="F10" s="307"/>
      <c r="G10" s="292">
        <v>0.2</v>
      </c>
      <c r="H10" s="17">
        <v>0</v>
      </c>
      <c r="I10" s="47">
        <v>15.02</v>
      </c>
      <c r="J10" s="234">
        <v>61.6</v>
      </c>
      <c r="K10" s="19">
        <v>0</v>
      </c>
      <c r="L10" s="19">
        <v>4.0000000000000001E-3</v>
      </c>
      <c r="M10" s="17">
        <v>9.24</v>
      </c>
      <c r="N10" s="17">
        <v>0</v>
      </c>
      <c r="O10" s="20">
        <v>0</v>
      </c>
      <c r="P10" s="292">
        <v>17.64</v>
      </c>
      <c r="Q10" s="17">
        <v>5.0599999999999996</v>
      </c>
      <c r="R10" s="35">
        <v>2.86</v>
      </c>
      <c r="S10" s="17">
        <v>0.12</v>
      </c>
      <c r="T10" s="17">
        <v>46</v>
      </c>
      <c r="U10" s="17">
        <v>0</v>
      </c>
      <c r="V10" s="17">
        <v>0</v>
      </c>
      <c r="W10" s="51">
        <v>2E-3</v>
      </c>
    </row>
    <row r="11" spans="1:23" s="18" customFormat="1" ht="26.5" customHeight="1" x14ac:dyDescent="0.35">
      <c r="A11" s="133"/>
      <c r="B11" s="167">
        <v>119</v>
      </c>
      <c r="C11" s="204" t="s">
        <v>13</v>
      </c>
      <c r="D11" s="181" t="s">
        <v>57</v>
      </c>
      <c r="E11" s="164">
        <v>45</v>
      </c>
      <c r="F11" s="326"/>
      <c r="G11" s="292">
        <v>3.19</v>
      </c>
      <c r="H11" s="17">
        <v>0.31</v>
      </c>
      <c r="I11" s="47">
        <v>19.89</v>
      </c>
      <c r="J11" s="234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292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3.25" customHeight="1" x14ac:dyDescent="0.35">
      <c r="A12" s="133"/>
      <c r="B12" s="164">
        <v>120</v>
      </c>
      <c r="C12" s="204" t="s">
        <v>14</v>
      </c>
      <c r="D12" s="181" t="s">
        <v>48</v>
      </c>
      <c r="E12" s="164">
        <v>30</v>
      </c>
      <c r="F12" s="326"/>
      <c r="G12" s="292">
        <v>1.71</v>
      </c>
      <c r="H12" s="17">
        <v>0.33</v>
      </c>
      <c r="I12" s="47">
        <v>11.16</v>
      </c>
      <c r="J12" s="234">
        <v>54.39</v>
      </c>
      <c r="K12" s="19">
        <v>0.02</v>
      </c>
      <c r="L12" s="19">
        <v>0.03</v>
      </c>
      <c r="M12" s="17">
        <v>0.1</v>
      </c>
      <c r="N12" s="17">
        <v>0</v>
      </c>
      <c r="O12" s="20">
        <v>0</v>
      </c>
      <c r="P12" s="292">
        <v>8.5</v>
      </c>
      <c r="Q12" s="17">
        <v>30</v>
      </c>
      <c r="R12" s="17">
        <v>10.25</v>
      </c>
      <c r="S12" s="17">
        <v>0.56999999999999995</v>
      </c>
      <c r="T12" s="17">
        <v>91.87</v>
      </c>
      <c r="U12" s="17">
        <v>2.5000000000000001E-3</v>
      </c>
      <c r="V12" s="17">
        <v>2.5000000000000001E-3</v>
      </c>
      <c r="W12" s="47">
        <v>0.02</v>
      </c>
    </row>
    <row r="13" spans="1:23" s="39" customFormat="1" ht="26.5" customHeight="1" x14ac:dyDescent="0.35">
      <c r="A13" s="132"/>
      <c r="B13" s="170"/>
      <c r="C13" s="678"/>
      <c r="D13" s="187" t="s">
        <v>20</v>
      </c>
      <c r="E13" s="360">
        <f>SUM(E6:E12)</f>
        <v>775</v>
      </c>
      <c r="F13" s="314"/>
      <c r="G13" s="237">
        <f t="shared" ref="G13:I13" si="0">SUM(G6:G12)</f>
        <v>33.059999999999995</v>
      </c>
      <c r="H13" s="37">
        <f t="shared" si="0"/>
        <v>22.81</v>
      </c>
      <c r="I13" s="77">
        <f t="shared" si="0"/>
        <v>91.789999999999992</v>
      </c>
      <c r="J13" s="493">
        <f>SUM(J6:J12)</f>
        <v>728.12</v>
      </c>
      <c r="K13" s="237">
        <f t="shared" ref="K13:W13" si="1">SUM(K6:K12)</f>
        <v>0.45</v>
      </c>
      <c r="L13" s="37">
        <f t="shared" si="1"/>
        <v>0.29400000000000004</v>
      </c>
      <c r="M13" s="37">
        <f t="shared" si="1"/>
        <v>31.92</v>
      </c>
      <c r="N13" s="37">
        <f t="shared" si="1"/>
        <v>162</v>
      </c>
      <c r="O13" s="77">
        <f t="shared" si="1"/>
        <v>0</v>
      </c>
      <c r="P13" s="38">
        <f t="shared" si="1"/>
        <v>158.03</v>
      </c>
      <c r="Q13" s="37">
        <f t="shared" si="1"/>
        <v>648.91999999999996</v>
      </c>
      <c r="R13" s="37">
        <f t="shared" si="1"/>
        <v>186.22</v>
      </c>
      <c r="S13" s="37">
        <f t="shared" si="1"/>
        <v>10.37</v>
      </c>
      <c r="T13" s="37">
        <f t="shared" si="1"/>
        <v>1104.4499999999998</v>
      </c>
      <c r="U13" s="37">
        <f t="shared" si="1"/>
        <v>1.95E-2</v>
      </c>
      <c r="V13" s="37">
        <f t="shared" si="1"/>
        <v>6.5000000000000006E-3</v>
      </c>
      <c r="W13" s="77">
        <f t="shared" si="1"/>
        <v>0.14200000000000002</v>
      </c>
    </row>
    <row r="14" spans="1:23" s="39" customFormat="1" ht="26.5" customHeight="1" thickBot="1" x14ac:dyDescent="0.4">
      <c r="A14" s="176"/>
      <c r="B14" s="171"/>
      <c r="C14" s="679"/>
      <c r="D14" s="188" t="s">
        <v>21</v>
      </c>
      <c r="E14" s="168"/>
      <c r="F14" s="244"/>
      <c r="G14" s="240"/>
      <c r="H14" s="61"/>
      <c r="I14" s="141"/>
      <c r="J14" s="540">
        <f>J13/23.5</f>
        <v>30.983829787234043</v>
      </c>
      <c r="K14" s="240"/>
      <c r="L14" s="186"/>
      <c r="M14" s="61"/>
      <c r="N14" s="61"/>
      <c r="O14" s="141"/>
      <c r="P14" s="186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15"/>
  <sheetViews>
    <sheetView zoomScale="39" zoomScaleNormal="39" workbookViewId="0">
      <selection activeCell="E33" sqref="E3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1"/>
      <c r="C2" s="283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82"/>
      <c r="C3" s="28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09" t="s">
        <v>39</v>
      </c>
      <c r="C4" s="301"/>
      <c r="D4" s="200"/>
      <c r="E4" s="612"/>
      <c r="F4" s="611"/>
      <c r="G4" s="743" t="s">
        <v>22</v>
      </c>
      <c r="H4" s="744"/>
      <c r="I4" s="745"/>
      <c r="J4" s="398" t="s">
        <v>23</v>
      </c>
      <c r="K4" s="887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28.5" customHeight="1" thickBot="1" x14ac:dyDescent="0.4">
      <c r="A5" s="173" t="s">
        <v>0</v>
      </c>
      <c r="B5" s="123" t="s">
        <v>40</v>
      </c>
      <c r="C5" s="302" t="s">
        <v>41</v>
      </c>
      <c r="D5" s="123" t="s">
        <v>38</v>
      </c>
      <c r="E5" s="130" t="s">
        <v>26</v>
      </c>
      <c r="F5" s="123" t="s">
        <v>37</v>
      </c>
      <c r="G5" s="477" t="s">
        <v>27</v>
      </c>
      <c r="H5" s="469" t="s">
        <v>28</v>
      </c>
      <c r="I5" s="742" t="s">
        <v>29</v>
      </c>
      <c r="J5" s="813" t="s">
        <v>30</v>
      </c>
      <c r="K5" s="477" t="s">
        <v>31</v>
      </c>
      <c r="L5" s="477" t="s">
        <v>135</v>
      </c>
      <c r="M5" s="469" t="s">
        <v>32</v>
      </c>
      <c r="N5" s="741" t="s">
        <v>136</v>
      </c>
      <c r="O5" s="742" t="s">
        <v>137</v>
      </c>
      <c r="P5" s="811" t="s">
        <v>33</v>
      </c>
      <c r="Q5" s="469" t="s">
        <v>34</v>
      </c>
      <c r="R5" s="469" t="s">
        <v>35</v>
      </c>
      <c r="S5" s="742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26.5" customHeight="1" x14ac:dyDescent="0.35">
      <c r="A6" s="131" t="s">
        <v>6</v>
      </c>
      <c r="B6" s="169">
        <v>25</v>
      </c>
      <c r="C6" s="300" t="s">
        <v>19</v>
      </c>
      <c r="D6" s="459" t="s">
        <v>51</v>
      </c>
      <c r="E6" s="461">
        <v>150</v>
      </c>
      <c r="F6" s="169"/>
      <c r="G6" s="42">
        <v>0.6</v>
      </c>
      <c r="H6" s="43">
        <v>0.45</v>
      </c>
      <c r="I6" s="50">
        <v>12.3</v>
      </c>
      <c r="J6" s="224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26.5" customHeight="1" x14ac:dyDescent="0.35">
      <c r="A7" s="131"/>
      <c r="B7" s="166">
        <v>257</v>
      </c>
      <c r="C7" s="303" t="s">
        <v>8</v>
      </c>
      <c r="D7" s="371" t="s">
        <v>165</v>
      </c>
      <c r="E7" s="214">
        <v>200</v>
      </c>
      <c r="F7" s="178"/>
      <c r="G7" s="293">
        <v>7.62</v>
      </c>
      <c r="H7" s="13">
        <v>13</v>
      </c>
      <c r="I7" s="51">
        <v>5.65</v>
      </c>
      <c r="J7" s="179">
        <v>172.8</v>
      </c>
      <c r="K7" s="293">
        <v>7.0000000000000007E-2</v>
      </c>
      <c r="L7" s="98">
        <v>0.09</v>
      </c>
      <c r="M7" s="13">
        <v>4.78</v>
      </c>
      <c r="N7" s="13">
        <v>40</v>
      </c>
      <c r="O7" s="51">
        <v>0.08</v>
      </c>
      <c r="P7" s="98">
        <v>37.22</v>
      </c>
      <c r="Q7" s="13">
        <v>99.93</v>
      </c>
      <c r="R7" s="13">
        <v>20.350000000000001</v>
      </c>
      <c r="S7" s="13">
        <v>1.45</v>
      </c>
      <c r="T7" s="13">
        <v>275.52</v>
      </c>
      <c r="U7" s="13">
        <v>4.0000000000000001E-3</v>
      </c>
      <c r="V7" s="13">
        <v>2.9999999999999997E-4</v>
      </c>
      <c r="W7" s="51">
        <v>0.03</v>
      </c>
    </row>
    <row r="8" spans="1:23" s="39" customFormat="1" ht="32.25" customHeight="1" x14ac:dyDescent="0.35">
      <c r="A8" s="132"/>
      <c r="B8" s="165">
        <v>177</v>
      </c>
      <c r="C8" s="180" t="s">
        <v>9</v>
      </c>
      <c r="D8" s="201" t="s">
        <v>154</v>
      </c>
      <c r="E8" s="164">
        <v>90</v>
      </c>
      <c r="F8" s="177"/>
      <c r="G8" s="292">
        <v>15.76</v>
      </c>
      <c r="H8" s="17">
        <v>13.35</v>
      </c>
      <c r="I8" s="47">
        <v>1.61</v>
      </c>
      <c r="J8" s="234">
        <v>190.46</v>
      </c>
      <c r="K8" s="292">
        <v>0.06</v>
      </c>
      <c r="L8" s="19">
        <v>0.11</v>
      </c>
      <c r="M8" s="17">
        <v>1.7</v>
      </c>
      <c r="N8" s="17">
        <v>117</v>
      </c>
      <c r="O8" s="20">
        <v>8.9999999999999993E-3</v>
      </c>
      <c r="P8" s="292">
        <v>22.18</v>
      </c>
      <c r="Q8" s="17">
        <v>132.24</v>
      </c>
      <c r="R8" s="17">
        <v>19.46</v>
      </c>
      <c r="S8" s="17">
        <v>1.1399999999999999</v>
      </c>
      <c r="T8" s="17">
        <v>222.69</v>
      </c>
      <c r="U8" s="17">
        <v>4.3E-3</v>
      </c>
      <c r="V8" s="17">
        <v>2.0000000000000001E-4</v>
      </c>
      <c r="W8" s="47">
        <v>0.1</v>
      </c>
    </row>
    <row r="9" spans="1:23" s="39" customFormat="1" ht="27" customHeight="1" x14ac:dyDescent="0.35">
      <c r="A9" s="132"/>
      <c r="B9" s="164">
        <v>55</v>
      </c>
      <c r="C9" s="180" t="s">
        <v>67</v>
      </c>
      <c r="D9" s="201" t="s">
        <v>113</v>
      </c>
      <c r="E9" s="164">
        <v>150</v>
      </c>
      <c r="F9" s="177"/>
      <c r="G9" s="293">
        <v>3.6</v>
      </c>
      <c r="H9" s="13">
        <v>4.95</v>
      </c>
      <c r="I9" s="51">
        <v>24.6</v>
      </c>
      <c r="J9" s="179">
        <v>156.6</v>
      </c>
      <c r="K9" s="98">
        <v>0.03</v>
      </c>
      <c r="L9" s="98">
        <v>0.03</v>
      </c>
      <c r="M9" s="13">
        <v>0</v>
      </c>
      <c r="N9" s="13">
        <v>0</v>
      </c>
      <c r="O9" s="25">
        <v>0</v>
      </c>
      <c r="P9" s="293">
        <v>19.16</v>
      </c>
      <c r="Q9" s="13">
        <v>158.46</v>
      </c>
      <c r="R9" s="13">
        <v>19.62</v>
      </c>
      <c r="S9" s="13">
        <v>0.87</v>
      </c>
      <c r="T9" s="13">
        <v>86.82</v>
      </c>
      <c r="U9" s="13">
        <v>0</v>
      </c>
      <c r="V9" s="13">
        <v>2.4E-2</v>
      </c>
      <c r="W9" s="51">
        <v>0.03</v>
      </c>
    </row>
    <row r="10" spans="1:23" s="18" customFormat="1" ht="38.25" customHeight="1" x14ac:dyDescent="0.35">
      <c r="A10" s="133"/>
      <c r="B10" s="167">
        <v>104</v>
      </c>
      <c r="C10" s="181" t="s">
        <v>17</v>
      </c>
      <c r="D10" s="201" t="s">
        <v>161</v>
      </c>
      <c r="E10" s="164">
        <v>200</v>
      </c>
      <c r="F10" s="199"/>
      <c r="G10" s="292">
        <v>0</v>
      </c>
      <c r="H10" s="17">
        <v>0</v>
      </c>
      <c r="I10" s="47">
        <v>19.8</v>
      </c>
      <c r="J10" s="234">
        <v>81.599999999999994</v>
      </c>
      <c r="K10" s="292">
        <v>0.16</v>
      </c>
      <c r="L10" s="19">
        <v>0.1</v>
      </c>
      <c r="M10" s="17">
        <v>9.18</v>
      </c>
      <c r="N10" s="17">
        <v>80</v>
      </c>
      <c r="O10" s="20">
        <v>0.96</v>
      </c>
      <c r="P10" s="292">
        <v>0.78</v>
      </c>
      <c r="Q10" s="17">
        <v>0</v>
      </c>
      <c r="R10" s="17">
        <v>0</v>
      </c>
      <c r="S10" s="17">
        <v>0</v>
      </c>
      <c r="T10" s="17">
        <v>0.24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180" t="s">
        <v>13</v>
      </c>
      <c r="D11" s="248" t="s">
        <v>57</v>
      </c>
      <c r="E11" s="164">
        <v>30</v>
      </c>
      <c r="F11" s="177"/>
      <c r="G11" s="292">
        <v>2.13</v>
      </c>
      <c r="H11" s="17">
        <v>0.21</v>
      </c>
      <c r="I11" s="47">
        <v>13.26</v>
      </c>
      <c r="J11" s="234">
        <v>72</v>
      </c>
      <c r="K11" s="292">
        <v>0.03</v>
      </c>
      <c r="L11" s="19">
        <v>0.01</v>
      </c>
      <c r="M11" s="17">
        <v>0</v>
      </c>
      <c r="N11" s="17">
        <v>0</v>
      </c>
      <c r="O11" s="47">
        <v>0</v>
      </c>
      <c r="P11" s="19">
        <v>11.1</v>
      </c>
      <c r="Q11" s="17">
        <v>65.400000000000006</v>
      </c>
      <c r="R11" s="17">
        <v>19.5</v>
      </c>
      <c r="S11" s="17">
        <v>0.84</v>
      </c>
      <c r="T11" s="17">
        <v>27.9</v>
      </c>
      <c r="U11" s="17">
        <v>1E-3</v>
      </c>
      <c r="V11" s="17">
        <v>2E-3</v>
      </c>
      <c r="W11" s="47">
        <v>0</v>
      </c>
    </row>
    <row r="12" spans="1:23" s="18" customFormat="1" ht="23.25" customHeight="1" x14ac:dyDescent="0.35">
      <c r="A12" s="133"/>
      <c r="B12" s="164">
        <v>120</v>
      </c>
      <c r="C12" s="180" t="s">
        <v>14</v>
      </c>
      <c r="D12" s="208" t="s">
        <v>48</v>
      </c>
      <c r="E12" s="164">
        <v>25</v>
      </c>
      <c r="F12" s="177"/>
      <c r="G12" s="292">
        <v>1.42</v>
      </c>
      <c r="H12" s="17">
        <v>0.27</v>
      </c>
      <c r="I12" s="47">
        <v>9.3000000000000007</v>
      </c>
      <c r="J12" s="234">
        <v>45.32</v>
      </c>
      <c r="K12" s="338">
        <v>0.02</v>
      </c>
      <c r="L12" s="21">
        <v>0.03</v>
      </c>
      <c r="M12" s="22">
        <v>0.1</v>
      </c>
      <c r="N12" s="22">
        <v>0</v>
      </c>
      <c r="O12" s="23">
        <v>0</v>
      </c>
      <c r="P12" s="33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522"/>
      <c r="D13" s="209" t="s">
        <v>20</v>
      </c>
      <c r="E13" s="227">
        <f>SUM(E6:E12)</f>
        <v>845</v>
      </c>
      <c r="F13" s="315"/>
      <c r="G13" s="237">
        <f t="shared" ref="G13:W13" si="0">SUM(G6:G12)</f>
        <v>31.130000000000003</v>
      </c>
      <c r="H13" s="37">
        <f t="shared" si="0"/>
        <v>32.229999999999997</v>
      </c>
      <c r="I13" s="77">
        <f t="shared" si="0"/>
        <v>86.52000000000001</v>
      </c>
      <c r="J13" s="536">
        <f t="shared" si="0"/>
        <v>773.68000000000006</v>
      </c>
      <c r="K13" s="38">
        <f t="shared" si="0"/>
        <v>0.4</v>
      </c>
      <c r="L13" s="37">
        <f t="shared" si="0"/>
        <v>0.42000000000000004</v>
      </c>
      <c r="M13" s="37">
        <f t="shared" si="0"/>
        <v>23.26</v>
      </c>
      <c r="N13" s="37">
        <f t="shared" si="0"/>
        <v>237</v>
      </c>
      <c r="O13" s="328">
        <f t="shared" si="0"/>
        <v>1.0489999999999999</v>
      </c>
      <c r="P13" s="237">
        <f t="shared" si="0"/>
        <v>127.44</v>
      </c>
      <c r="Q13" s="37">
        <f t="shared" si="0"/>
        <v>510.03</v>
      </c>
      <c r="R13" s="37">
        <f t="shared" si="0"/>
        <v>107.18</v>
      </c>
      <c r="S13" s="37">
        <f t="shared" si="0"/>
        <v>8.32</v>
      </c>
      <c r="T13" s="37">
        <f t="shared" si="0"/>
        <v>937.54</v>
      </c>
      <c r="U13" s="37">
        <f t="shared" si="0"/>
        <v>1.3800000000000002E-2</v>
      </c>
      <c r="V13" s="37">
        <f t="shared" si="0"/>
        <v>2.92E-2</v>
      </c>
      <c r="W13" s="77">
        <f t="shared" si="0"/>
        <v>0.2</v>
      </c>
    </row>
    <row r="14" spans="1:23" s="39" customFormat="1" ht="26.5" customHeight="1" thickBot="1" x14ac:dyDescent="0.4">
      <c r="A14" s="176"/>
      <c r="B14" s="171"/>
      <c r="C14" s="652"/>
      <c r="D14" s="210" t="s">
        <v>21</v>
      </c>
      <c r="E14" s="168"/>
      <c r="F14" s="329"/>
      <c r="G14" s="240"/>
      <c r="H14" s="61"/>
      <c r="I14" s="141"/>
      <c r="J14" s="654">
        <f>J13/23.5</f>
        <v>32.922553191489364</v>
      </c>
      <c r="K14" s="186"/>
      <c r="L14" s="186"/>
      <c r="M14" s="61"/>
      <c r="N14" s="61"/>
      <c r="O14" s="156"/>
      <c r="P14" s="240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76"/>
      <c r="C15" s="285"/>
      <c r="D15" s="30"/>
      <c r="E15" s="30"/>
      <c r="F15" s="251"/>
      <c r="G15" s="252"/>
      <c r="H15" s="251"/>
      <c r="I15" s="30"/>
      <c r="J15" s="253"/>
      <c r="K15" s="30"/>
      <c r="L15" s="30"/>
      <c r="M15" s="30"/>
      <c r="N15" s="254"/>
      <c r="O15" s="254"/>
      <c r="P15" s="254"/>
      <c r="Q15" s="254"/>
      <c r="R15" s="254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09" t="s">
        <v>39</v>
      </c>
      <c r="D4" s="105"/>
      <c r="E4" s="200"/>
      <c r="F4" s="510"/>
      <c r="G4" s="509"/>
      <c r="H4" s="354" t="s">
        <v>22</v>
      </c>
      <c r="I4" s="398"/>
      <c r="J4" s="308"/>
      <c r="K4" s="220" t="s">
        <v>23</v>
      </c>
      <c r="L4" s="883" t="s">
        <v>24</v>
      </c>
      <c r="M4" s="884"/>
      <c r="N4" s="885"/>
      <c r="O4" s="885"/>
      <c r="P4" s="886"/>
      <c r="Q4" s="890" t="s">
        <v>25</v>
      </c>
      <c r="R4" s="891"/>
      <c r="S4" s="891"/>
      <c r="T4" s="891"/>
      <c r="U4" s="891"/>
      <c r="V4" s="891"/>
      <c r="W4" s="891"/>
      <c r="X4" s="892"/>
    </row>
    <row r="5" spans="1:24" s="18" customFormat="1" ht="47" thickBot="1" x14ac:dyDescent="0.4">
      <c r="A5" s="106" t="s">
        <v>0</v>
      </c>
      <c r="B5" s="106"/>
      <c r="C5" s="123" t="s">
        <v>40</v>
      </c>
      <c r="D5" s="529" t="s">
        <v>41</v>
      </c>
      <c r="E5" s="695" t="s">
        <v>38</v>
      </c>
      <c r="F5" s="130" t="s">
        <v>26</v>
      </c>
      <c r="G5" s="123" t="s">
        <v>37</v>
      </c>
      <c r="H5" s="756" t="s">
        <v>27</v>
      </c>
      <c r="I5" s="706" t="s">
        <v>28</v>
      </c>
      <c r="J5" s="710" t="s">
        <v>29</v>
      </c>
      <c r="K5" s="221" t="s">
        <v>30</v>
      </c>
      <c r="L5" s="709" t="s">
        <v>31</v>
      </c>
      <c r="M5" s="709" t="s">
        <v>135</v>
      </c>
      <c r="N5" s="709" t="s">
        <v>32</v>
      </c>
      <c r="O5" s="729" t="s">
        <v>136</v>
      </c>
      <c r="P5" s="709" t="s">
        <v>137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138</v>
      </c>
      <c r="V5" s="709" t="s">
        <v>139</v>
      </c>
      <c r="W5" s="709" t="s">
        <v>140</v>
      </c>
      <c r="X5" s="749" t="s">
        <v>141</v>
      </c>
    </row>
    <row r="6" spans="1:24" s="18" customFormat="1" ht="26.5" customHeight="1" x14ac:dyDescent="0.35">
      <c r="A6" s="131" t="s">
        <v>5</v>
      </c>
      <c r="B6" s="169"/>
      <c r="C6" s="476" t="s">
        <v>47</v>
      </c>
      <c r="D6" s="866" t="s">
        <v>19</v>
      </c>
      <c r="E6" s="523" t="s">
        <v>44</v>
      </c>
      <c r="F6" s="747">
        <v>17</v>
      </c>
      <c r="G6" s="377"/>
      <c r="H6" s="327">
        <v>1.7</v>
      </c>
      <c r="I6" s="43">
        <v>4.42</v>
      </c>
      <c r="J6" s="44">
        <v>0.85</v>
      </c>
      <c r="K6" s="620">
        <v>49.98</v>
      </c>
      <c r="L6" s="327">
        <v>0</v>
      </c>
      <c r="M6" s="43">
        <v>0</v>
      </c>
      <c r="N6" s="43">
        <v>0.1</v>
      </c>
      <c r="O6" s="43">
        <v>0</v>
      </c>
      <c r="P6" s="50">
        <v>0</v>
      </c>
      <c r="Q6" s="327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59" t="s">
        <v>67</v>
      </c>
      <c r="E7" s="380" t="s">
        <v>134</v>
      </c>
      <c r="F7" s="346">
        <v>150</v>
      </c>
      <c r="G7" s="195"/>
      <c r="H7" s="299">
        <v>4.3499999999999996</v>
      </c>
      <c r="I7" s="103">
        <v>3.9</v>
      </c>
      <c r="J7" s="246">
        <v>20.399999999999999</v>
      </c>
      <c r="K7" s="504">
        <v>134.25</v>
      </c>
      <c r="L7" s="299">
        <v>0.12</v>
      </c>
      <c r="M7" s="103">
        <v>0.08</v>
      </c>
      <c r="N7" s="103">
        <v>0</v>
      </c>
      <c r="O7" s="103">
        <v>19.5</v>
      </c>
      <c r="P7" s="104">
        <v>0.08</v>
      </c>
      <c r="Q7" s="299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46">
        <v>8.9999999999999993E-3</v>
      </c>
    </row>
    <row r="8" spans="1:24" s="18" customFormat="1" ht="44.25" customHeight="1" x14ac:dyDescent="0.35">
      <c r="A8" s="131"/>
      <c r="B8" s="212" t="s">
        <v>78</v>
      </c>
      <c r="C8" s="191">
        <v>240</v>
      </c>
      <c r="D8" s="650" t="s">
        <v>9</v>
      </c>
      <c r="E8" s="481" t="s">
        <v>142</v>
      </c>
      <c r="F8" s="697">
        <v>90</v>
      </c>
      <c r="G8" s="191"/>
      <c r="H8" s="391">
        <v>20.170000000000002</v>
      </c>
      <c r="I8" s="72">
        <v>20.309999999999999</v>
      </c>
      <c r="J8" s="73">
        <v>2.09</v>
      </c>
      <c r="K8" s="623">
        <v>274</v>
      </c>
      <c r="L8" s="391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391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32"/>
      <c r="B9" s="148" t="s">
        <v>145</v>
      </c>
      <c r="C9" s="192">
        <v>81</v>
      </c>
      <c r="D9" s="751" t="s">
        <v>9</v>
      </c>
      <c r="E9" s="752" t="s">
        <v>76</v>
      </c>
      <c r="F9" s="694">
        <v>90</v>
      </c>
      <c r="G9" s="218"/>
      <c r="H9" s="294">
        <v>22.41</v>
      </c>
      <c r="I9" s="75">
        <v>15.3</v>
      </c>
      <c r="J9" s="134">
        <v>0.54</v>
      </c>
      <c r="K9" s="539">
        <v>229.77</v>
      </c>
      <c r="L9" s="294">
        <v>0.05</v>
      </c>
      <c r="M9" s="75">
        <v>0.14000000000000001</v>
      </c>
      <c r="N9" s="75">
        <v>1.24</v>
      </c>
      <c r="O9" s="75">
        <v>28.8</v>
      </c>
      <c r="P9" s="687">
        <v>0</v>
      </c>
      <c r="Q9" s="294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746" t="s">
        <v>17</v>
      </c>
      <c r="E10" s="386" t="s">
        <v>158</v>
      </c>
      <c r="F10" s="748">
        <v>200</v>
      </c>
      <c r="G10" s="124"/>
      <c r="H10" s="292">
        <v>0</v>
      </c>
      <c r="I10" s="17">
        <v>0</v>
      </c>
      <c r="J10" s="47">
        <v>19.2</v>
      </c>
      <c r="K10" s="309">
        <v>76.8</v>
      </c>
      <c r="L10" s="292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292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15" t="s">
        <v>13</v>
      </c>
      <c r="E11" s="181" t="s">
        <v>18</v>
      </c>
      <c r="F11" s="177">
        <v>25</v>
      </c>
      <c r="G11" s="157"/>
      <c r="H11" s="292">
        <v>1.78</v>
      </c>
      <c r="I11" s="17">
        <v>0.18</v>
      </c>
      <c r="J11" s="47">
        <v>11.05</v>
      </c>
      <c r="K11" s="310">
        <v>60</v>
      </c>
      <c r="L11" s="33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3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15" t="s">
        <v>14</v>
      </c>
      <c r="E12" s="181" t="s">
        <v>48</v>
      </c>
      <c r="F12" s="177">
        <v>20</v>
      </c>
      <c r="G12" s="157"/>
      <c r="H12" s="292">
        <v>1.1399999999999999</v>
      </c>
      <c r="I12" s="17">
        <v>0.22</v>
      </c>
      <c r="J12" s="47">
        <v>7.44</v>
      </c>
      <c r="K12" s="310">
        <v>36.26</v>
      </c>
      <c r="L12" s="338">
        <v>0.02</v>
      </c>
      <c r="M12" s="22">
        <v>2.4E-2</v>
      </c>
      <c r="N12" s="22">
        <v>0.08</v>
      </c>
      <c r="O12" s="22">
        <v>0</v>
      </c>
      <c r="P12" s="23">
        <v>0</v>
      </c>
      <c r="Q12" s="33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2" t="s">
        <v>78</v>
      </c>
      <c r="C13" s="191"/>
      <c r="D13" s="650"/>
      <c r="E13" s="381" t="s">
        <v>20</v>
      </c>
      <c r="F13" s="776">
        <f>F6+F7+F8+F10+F11+F12</f>
        <v>502</v>
      </c>
      <c r="G13" s="666">
        <f t="shared" ref="G13:X13" si="0">G6+G7+G8+G10+G11+G12</f>
        <v>0</v>
      </c>
      <c r="H13" s="581">
        <f t="shared" si="0"/>
        <v>29.140000000000004</v>
      </c>
      <c r="I13" s="582">
        <f t="shared" si="0"/>
        <v>29.029999999999998</v>
      </c>
      <c r="J13" s="583">
        <f t="shared" si="0"/>
        <v>61.03</v>
      </c>
      <c r="K13" s="648">
        <f t="shared" si="0"/>
        <v>631.29</v>
      </c>
      <c r="L13" s="581">
        <f t="shared" si="0"/>
        <v>0.39500000000000002</v>
      </c>
      <c r="M13" s="582">
        <f t="shared" si="0"/>
        <v>0.30200000000000005</v>
      </c>
      <c r="N13" s="582">
        <f t="shared" si="0"/>
        <v>10.84</v>
      </c>
      <c r="O13" s="582">
        <f t="shared" si="0"/>
        <v>343.5</v>
      </c>
      <c r="P13" s="670">
        <f t="shared" si="0"/>
        <v>1.65</v>
      </c>
      <c r="Q13" s="581">
        <f t="shared" si="0"/>
        <v>207.54000000000002</v>
      </c>
      <c r="R13" s="582">
        <f t="shared" si="0"/>
        <v>429.14</v>
      </c>
      <c r="S13" s="582">
        <f t="shared" si="0"/>
        <v>128.37</v>
      </c>
      <c r="T13" s="582">
        <f t="shared" si="0"/>
        <v>5.23</v>
      </c>
      <c r="U13" s="582">
        <f t="shared" si="0"/>
        <v>472.01</v>
      </c>
      <c r="V13" s="582">
        <f t="shared" si="0"/>
        <v>4.8000000000000004E-3</v>
      </c>
      <c r="W13" s="582">
        <f t="shared" si="0"/>
        <v>6.0000000000000001E-3</v>
      </c>
      <c r="X13" s="583">
        <f t="shared" si="0"/>
        <v>0.121</v>
      </c>
    </row>
    <row r="14" spans="1:24" s="18" customFormat="1" ht="26.5" customHeight="1" x14ac:dyDescent="0.35">
      <c r="A14" s="131"/>
      <c r="B14" s="213" t="s">
        <v>145</v>
      </c>
      <c r="C14" s="753"/>
      <c r="D14" s="774"/>
      <c r="E14" s="382" t="s">
        <v>20</v>
      </c>
      <c r="F14" s="777">
        <f>F6+F7+F9+F10+F11+F12</f>
        <v>502</v>
      </c>
      <c r="G14" s="667">
        <f t="shared" ref="G14:X14" si="1">G6+G7+G9+G10+G11+G12</f>
        <v>0</v>
      </c>
      <c r="H14" s="632">
        <f t="shared" si="1"/>
        <v>31.380000000000003</v>
      </c>
      <c r="I14" s="629">
        <f t="shared" si="1"/>
        <v>24.02</v>
      </c>
      <c r="J14" s="633">
        <f t="shared" si="1"/>
        <v>59.47999999999999</v>
      </c>
      <c r="K14" s="668">
        <f t="shared" si="1"/>
        <v>587.05999999999995</v>
      </c>
      <c r="L14" s="632">
        <f t="shared" si="1"/>
        <v>0.375</v>
      </c>
      <c r="M14" s="629">
        <f t="shared" si="1"/>
        <v>0.26200000000000007</v>
      </c>
      <c r="N14" s="629">
        <f t="shared" si="1"/>
        <v>10.58</v>
      </c>
      <c r="O14" s="629">
        <f t="shared" si="1"/>
        <v>147.30000000000001</v>
      </c>
      <c r="P14" s="636">
        <f t="shared" si="1"/>
        <v>1.23</v>
      </c>
      <c r="Q14" s="632">
        <f t="shared" si="1"/>
        <v>77.429999999999993</v>
      </c>
      <c r="R14" s="629">
        <f t="shared" si="1"/>
        <v>377.28</v>
      </c>
      <c r="S14" s="629">
        <f t="shared" si="1"/>
        <v>122.88000000000001</v>
      </c>
      <c r="T14" s="629">
        <f t="shared" si="1"/>
        <v>4.92</v>
      </c>
      <c r="U14" s="629">
        <f t="shared" si="1"/>
        <v>474.72</v>
      </c>
      <c r="V14" s="629">
        <f t="shared" si="1"/>
        <v>8.8000000000000005E-3</v>
      </c>
      <c r="W14" s="629">
        <f t="shared" si="1"/>
        <v>6.0000000000000001E-3</v>
      </c>
      <c r="X14" s="633">
        <f t="shared" si="1"/>
        <v>0.16100000000000003</v>
      </c>
    </row>
    <row r="15" spans="1:24" s="18" customFormat="1" ht="26.5" customHeight="1" x14ac:dyDescent="0.35">
      <c r="A15" s="131"/>
      <c r="B15" s="212" t="s">
        <v>78</v>
      </c>
      <c r="C15" s="698"/>
      <c r="D15" s="775"/>
      <c r="E15" s="383" t="s">
        <v>21</v>
      </c>
      <c r="F15" s="699"/>
      <c r="G15" s="698"/>
      <c r="H15" s="391"/>
      <c r="I15" s="72"/>
      <c r="J15" s="73"/>
      <c r="K15" s="757">
        <f>K13/23.5</f>
        <v>26.863404255319146</v>
      </c>
      <c r="L15" s="391"/>
      <c r="M15" s="72"/>
      <c r="N15" s="72"/>
      <c r="O15" s="72"/>
      <c r="P15" s="136"/>
      <c r="Q15" s="391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16"/>
      <c r="B16" s="215" t="s">
        <v>145</v>
      </c>
      <c r="C16" s="754"/>
      <c r="D16" s="867"/>
      <c r="E16" s="869" t="s">
        <v>21</v>
      </c>
      <c r="F16" s="868"/>
      <c r="G16" s="755"/>
      <c r="H16" s="804"/>
      <c r="I16" s="805"/>
      <c r="J16" s="807"/>
      <c r="K16" s="758">
        <f>K14/23.5</f>
        <v>24.981276595744678</v>
      </c>
      <c r="L16" s="804"/>
      <c r="M16" s="805"/>
      <c r="N16" s="805"/>
      <c r="O16" s="805"/>
      <c r="P16" s="806"/>
      <c r="Q16" s="804"/>
      <c r="R16" s="805"/>
      <c r="S16" s="805"/>
      <c r="T16" s="805"/>
      <c r="U16" s="805"/>
      <c r="V16" s="805"/>
      <c r="W16" s="805"/>
      <c r="X16" s="807"/>
    </row>
    <row r="17" spans="1:27" s="18" customFormat="1" ht="26.5" customHeight="1" x14ac:dyDescent="0.35">
      <c r="A17" s="109" t="s">
        <v>6</v>
      </c>
      <c r="B17" s="107"/>
      <c r="C17" s="528">
        <v>135</v>
      </c>
      <c r="D17" s="841" t="s">
        <v>19</v>
      </c>
      <c r="E17" s="261" t="s">
        <v>163</v>
      </c>
      <c r="F17" s="528">
        <v>60</v>
      </c>
      <c r="G17" s="325"/>
      <c r="H17" s="454">
        <v>1.2</v>
      </c>
      <c r="I17" s="59">
        <v>5.4</v>
      </c>
      <c r="J17" s="60">
        <v>5.16</v>
      </c>
      <c r="K17" s="337">
        <v>73.2</v>
      </c>
      <c r="L17" s="454">
        <v>0.01</v>
      </c>
      <c r="M17" s="59">
        <v>0.03</v>
      </c>
      <c r="N17" s="59">
        <v>4.2</v>
      </c>
      <c r="O17" s="59">
        <v>90</v>
      </c>
      <c r="P17" s="521">
        <v>0</v>
      </c>
      <c r="Q17" s="454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59" t="s">
        <v>8</v>
      </c>
      <c r="E18" s="483" t="s">
        <v>49</v>
      </c>
      <c r="F18" s="750">
        <v>200</v>
      </c>
      <c r="G18" s="243"/>
      <c r="H18" s="299">
        <v>5</v>
      </c>
      <c r="I18" s="103">
        <v>8.6</v>
      </c>
      <c r="J18" s="246">
        <v>12.6</v>
      </c>
      <c r="K18" s="504">
        <v>147.80000000000001</v>
      </c>
      <c r="L18" s="299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299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46">
        <v>0.2</v>
      </c>
    </row>
    <row r="19" spans="1:27" s="18" customFormat="1" ht="39.75" customHeight="1" x14ac:dyDescent="0.35">
      <c r="A19" s="114"/>
      <c r="B19" s="849" t="s">
        <v>78</v>
      </c>
      <c r="C19" s="212">
        <v>259</v>
      </c>
      <c r="D19" s="446" t="s">
        <v>9</v>
      </c>
      <c r="E19" s="481" t="s">
        <v>173</v>
      </c>
      <c r="F19" s="693">
        <v>90</v>
      </c>
      <c r="G19" s="738"/>
      <c r="H19" s="575">
        <v>9.6999999999999993</v>
      </c>
      <c r="I19" s="576">
        <v>8.4700000000000006</v>
      </c>
      <c r="J19" s="577">
        <v>15.02</v>
      </c>
      <c r="K19" s="578">
        <v>142.13</v>
      </c>
      <c r="L19" s="575">
        <v>0.04</v>
      </c>
      <c r="M19" s="576">
        <v>0.05</v>
      </c>
      <c r="N19" s="576">
        <v>3.78</v>
      </c>
      <c r="O19" s="576">
        <v>72</v>
      </c>
      <c r="P19" s="669">
        <v>0.01</v>
      </c>
      <c r="Q19" s="575">
        <v>13.29</v>
      </c>
      <c r="R19" s="576">
        <v>115.06</v>
      </c>
      <c r="S19" s="796">
        <v>58.24</v>
      </c>
      <c r="T19" s="576">
        <v>1.1399999999999999</v>
      </c>
      <c r="U19" s="576">
        <v>146.19</v>
      </c>
      <c r="V19" s="576">
        <v>5.0000000000000001E-3</v>
      </c>
      <c r="W19" s="576">
        <v>8.9999999999999998E-4</v>
      </c>
      <c r="X19" s="577">
        <v>0.09</v>
      </c>
      <c r="Z19" s="704"/>
      <c r="AA19" s="99"/>
    </row>
    <row r="20" spans="1:27" s="18" customFormat="1" ht="26.5" customHeight="1" x14ac:dyDescent="0.35">
      <c r="A20" s="114"/>
      <c r="B20" s="850" t="s">
        <v>145</v>
      </c>
      <c r="C20" s="213">
        <v>82</v>
      </c>
      <c r="D20" s="445" t="s">
        <v>9</v>
      </c>
      <c r="E20" s="752" t="s">
        <v>178</v>
      </c>
      <c r="F20" s="694">
        <v>95</v>
      </c>
      <c r="G20" s="218"/>
      <c r="H20" s="294">
        <v>23.47</v>
      </c>
      <c r="I20" s="75">
        <v>16.34</v>
      </c>
      <c r="J20" s="134">
        <v>0.56999999999999995</v>
      </c>
      <c r="K20" s="539">
        <v>243.58</v>
      </c>
      <c r="L20" s="294">
        <v>0.05</v>
      </c>
      <c r="M20" s="75">
        <v>0.14000000000000001</v>
      </c>
      <c r="N20" s="75">
        <v>0.95</v>
      </c>
      <c r="O20" s="75">
        <v>28.8</v>
      </c>
      <c r="P20" s="687">
        <v>0</v>
      </c>
      <c r="Q20" s="294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04"/>
      <c r="AA20" s="99"/>
    </row>
    <row r="21" spans="1:27" s="18" customFormat="1" ht="33" customHeight="1" x14ac:dyDescent="0.35">
      <c r="A21" s="114"/>
      <c r="B21" s="851"/>
      <c r="C21" s="750">
        <v>50</v>
      </c>
      <c r="D21" s="242" t="s">
        <v>67</v>
      </c>
      <c r="E21" s="182" t="s">
        <v>104</v>
      </c>
      <c r="F21" s="750">
        <v>150</v>
      </c>
      <c r="G21" s="195"/>
      <c r="H21" s="858">
        <v>3.3</v>
      </c>
      <c r="I21" s="267">
        <v>7.8</v>
      </c>
      <c r="J21" s="859">
        <v>22.35</v>
      </c>
      <c r="K21" s="855">
        <v>173.1</v>
      </c>
      <c r="L21" s="292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292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04"/>
      <c r="AA21" s="99"/>
    </row>
    <row r="22" spans="1:27" s="18" customFormat="1" ht="51" customHeight="1" x14ac:dyDescent="0.35">
      <c r="A22" s="114"/>
      <c r="B22" s="851"/>
      <c r="C22" s="760">
        <v>216</v>
      </c>
      <c r="D22" s="204" t="s">
        <v>17</v>
      </c>
      <c r="E22" s="256" t="s">
        <v>146</v>
      </c>
      <c r="F22" s="845">
        <v>200</v>
      </c>
      <c r="G22" s="307"/>
      <c r="H22" s="292">
        <v>0.26</v>
      </c>
      <c r="I22" s="17">
        <v>0</v>
      </c>
      <c r="J22" s="47">
        <v>15.46</v>
      </c>
      <c r="K22" s="309">
        <v>62</v>
      </c>
      <c r="L22" s="338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38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04"/>
      <c r="AA22" s="99"/>
    </row>
    <row r="23" spans="1:27" s="18" customFormat="1" ht="26.5" customHeight="1" x14ac:dyDescent="0.35">
      <c r="A23" s="114"/>
      <c r="B23" s="851"/>
      <c r="C23" s="504">
        <v>119</v>
      </c>
      <c r="D23" s="659" t="s">
        <v>13</v>
      </c>
      <c r="E23" s="182" t="s">
        <v>57</v>
      </c>
      <c r="F23" s="750">
        <v>30</v>
      </c>
      <c r="G23" s="195"/>
      <c r="H23" s="338">
        <v>2.13</v>
      </c>
      <c r="I23" s="22">
        <v>0.21</v>
      </c>
      <c r="J23" s="55">
        <v>13.26</v>
      </c>
      <c r="K23" s="569">
        <v>72</v>
      </c>
      <c r="L23" s="338">
        <v>0.03</v>
      </c>
      <c r="M23" s="22">
        <v>0.01</v>
      </c>
      <c r="N23" s="22">
        <v>0</v>
      </c>
      <c r="O23" s="22">
        <v>0</v>
      </c>
      <c r="P23" s="23">
        <v>0</v>
      </c>
      <c r="Q23" s="33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851"/>
      <c r="C24" s="125">
        <v>120</v>
      </c>
      <c r="D24" s="659" t="s">
        <v>14</v>
      </c>
      <c r="E24" s="182" t="s">
        <v>48</v>
      </c>
      <c r="F24" s="750">
        <v>20</v>
      </c>
      <c r="G24" s="195"/>
      <c r="H24" s="338">
        <v>1.1399999999999999</v>
      </c>
      <c r="I24" s="22">
        <v>0.22</v>
      </c>
      <c r="J24" s="55">
        <v>7.44</v>
      </c>
      <c r="K24" s="569">
        <v>36.26</v>
      </c>
      <c r="L24" s="338">
        <v>0.02</v>
      </c>
      <c r="M24" s="22">
        <v>2.4E-2</v>
      </c>
      <c r="N24" s="22">
        <v>0.08</v>
      </c>
      <c r="O24" s="22">
        <v>0</v>
      </c>
      <c r="P24" s="23">
        <v>0</v>
      </c>
      <c r="Q24" s="33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849" t="s">
        <v>78</v>
      </c>
      <c r="C25" s="545"/>
      <c r="D25" s="842"/>
      <c r="E25" s="381" t="s">
        <v>20</v>
      </c>
      <c r="F25" s="846">
        <f>F17+F18+F19+F21+F22+F23+F24</f>
        <v>750</v>
      </c>
      <c r="G25" s="853">
        <f t="shared" ref="G25:X25" si="2">G17+G18+G19+G21+G22+G23+G24</f>
        <v>0</v>
      </c>
      <c r="H25" s="860">
        <f t="shared" si="2"/>
        <v>22.73</v>
      </c>
      <c r="I25" s="856">
        <f t="shared" si="2"/>
        <v>30.7</v>
      </c>
      <c r="J25" s="861">
        <f t="shared" si="2"/>
        <v>91.29</v>
      </c>
      <c r="K25" s="853">
        <f t="shared" si="2"/>
        <v>706.49</v>
      </c>
      <c r="L25" s="860">
        <f t="shared" si="2"/>
        <v>0.34000000000000008</v>
      </c>
      <c r="M25" s="856">
        <f t="shared" si="2"/>
        <v>0.31400000000000006</v>
      </c>
      <c r="N25" s="856">
        <f t="shared" si="2"/>
        <v>40.69</v>
      </c>
      <c r="O25" s="856">
        <f t="shared" si="2"/>
        <v>279.60000000000002</v>
      </c>
      <c r="P25" s="864">
        <f t="shared" si="2"/>
        <v>0.16200000000000001</v>
      </c>
      <c r="Q25" s="860">
        <f t="shared" si="2"/>
        <v>134.53</v>
      </c>
      <c r="R25" s="856">
        <f t="shared" si="2"/>
        <v>452.24</v>
      </c>
      <c r="S25" s="856">
        <f t="shared" si="2"/>
        <v>171.7</v>
      </c>
      <c r="T25" s="856">
        <f t="shared" si="2"/>
        <v>19</v>
      </c>
      <c r="U25" s="856">
        <f t="shared" si="2"/>
        <v>1459.7499999999998</v>
      </c>
      <c r="V25" s="856">
        <f t="shared" si="2"/>
        <v>2.0000000000000004E-2</v>
      </c>
      <c r="W25" s="856">
        <f t="shared" si="2"/>
        <v>6.8999999999999999E-3</v>
      </c>
      <c r="X25" s="861">
        <f t="shared" si="2"/>
        <v>0.34400000000000003</v>
      </c>
    </row>
    <row r="26" spans="1:27" s="18" customFormat="1" ht="26.5" customHeight="1" x14ac:dyDescent="0.35">
      <c r="A26" s="114"/>
      <c r="B26" s="850" t="s">
        <v>145</v>
      </c>
      <c r="C26" s="546"/>
      <c r="D26" s="843"/>
      <c r="E26" s="382" t="s">
        <v>20</v>
      </c>
      <c r="F26" s="847">
        <f>F17+F18+F20+F21+F22+F23+F24</f>
        <v>755</v>
      </c>
      <c r="G26" s="854">
        <f t="shared" ref="G26:X26" si="3">G17+G18+G20+G21+G22+G23+G24</f>
        <v>0</v>
      </c>
      <c r="H26" s="862">
        <f t="shared" si="3"/>
        <v>36.5</v>
      </c>
      <c r="I26" s="857">
        <f t="shared" si="3"/>
        <v>38.57</v>
      </c>
      <c r="J26" s="863">
        <f t="shared" si="3"/>
        <v>76.84</v>
      </c>
      <c r="K26" s="854">
        <f t="shared" si="3"/>
        <v>807.94</v>
      </c>
      <c r="L26" s="862">
        <f t="shared" si="3"/>
        <v>0.35000000000000009</v>
      </c>
      <c r="M26" s="857">
        <f t="shared" si="3"/>
        <v>0.40400000000000003</v>
      </c>
      <c r="N26" s="857">
        <f t="shared" si="3"/>
        <v>37.859999999999992</v>
      </c>
      <c r="O26" s="857">
        <f t="shared" si="3"/>
        <v>236.4</v>
      </c>
      <c r="P26" s="865">
        <f t="shared" si="3"/>
        <v>0.152</v>
      </c>
      <c r="Q26" s="862">
        <f t="shared" si="3"/>
        <v>152.19</v>
      </c>
      <c r="R26" s="857">
        <f t="shared" si="3"/>
        <v>517.33000000000004</v>
      </c>
      <c r="S26" s="857">
        <f t="shared" si="3"/>
        <v>137.06</v>
      </c>
      <c r="T26" s="857">
        <f t="shared" si="3"/>
        <v>19.419999999999998</v>
      </c>
      <c r="U26" s="857">
        <f t="shared" si="3"/>
        <v>1554.1299999999999</v>
      </c>
      <c r="V26" s="857">
        <f t="shared" si="3"/>
        <v>1.9000000000000003E-2</v>
      </c>
      <c r="W26" s="857">
        <f t="shared" si="3"/>
        <v>6.0000000000000001E-3</v>
      </c>
      <c r="X26" s="863">
        <f t="shared" si="3"/>
        <v>0.39400000000000002</v>
      </c>
    </row>
    <row r="27" spans="1:27" s="18" customFormat="1" ht="26.5" customHeight="1" x14ac:dyDescent="0.35">
      <c r="A27" s="114"/>
      <c r="B27" s="849" t="s">
        <v>78</v>
      </c>
      <c r="C27" s="547"/>
      <c r="D27" s="844"/>
      <c r="E27" s="383" t="s">
        <v>21</v>
      </c>
      <c r="F27" s="848"/>
      <c r="G27" s="698"/>
      <c r="H27" s="236"/>
      <c r="I27" s="24"/>
      <c r="J27" s="74"/>
      <c r="K27" s="703">
        <f>K25/23.5</f>
        <v>30.063404255319149</v>
      </c>
      <c r="L27" s="236"/>
      <c r="M27" s="24"/>
      <c r="N27" s="24"/>
      <c r="O27" s="24"/>
      <c r="P27" s="135"/>
      <c r="Q27" s="236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852" t="s">
        <v>145</v>
      </c>
      <c r="C28" s="836"/>
      <c r="D28" s="797"/>
      <c r="E28" s="384" t="s">
        <v>21</v>
      </c>
      <c r="F28" s="700"/>
      <c r="G28" s="447"/>
      <c r="H28" s="596"/>
      <c r="I28" s="597"/>
      <c r="J28" s="598"/>
      <c r="K28" s="599">
        <f>K26/23.5</f>
        <v>34.380425531914895</v>
      </c>
      <c r="L28" s="837"/>
      <c r="M28" s="838"/>
      <c r="N28" s="838"/>
      <c r="O28" s="838"/>
      <c r="P28" s="839"/>
      <c r="Q28" s="837"/>
      <c r="R28" s="838"/>
      <c r="S28" s="838"/>
      <c r="T28" s="838"/>
      <c r="U28" s="838"/>
      <c r="V28" s="838"/>
      <c r="W28" s="838"/>
      <c r="X28" s="840"/>
    </row>
    <row r="29" spans="1:27" s="153" customFormat="1" ht="26.5" customHeight="1" x14ac:dyDescent="0.35">
      <c r="A29" s="472"/>
      <c r="B29" s="472"/>
      <c r="C29" s="473"/>
      <c r="D29" s="472"/>
      <c r="E29" s="474"/>
      <c r="F29" s="472"/>
      <c r="G29" s="472"/>
      <c r="H29" s="472"/>
      <c r="I29" s="472"/>
      <c r="J29" s="472"/>
      <c r="K29" s="475"/>
      <c r="L29" s="472"/>
      <c r="M29" s="472"/>
      <c r="N29" s="472"/>
      <c r="O29" s="472"/>
      <c r="P29" s="472"/>
      <c r="Q29" s="472"/>
      <c r="R29" s="472"/>
      <c r="S29" s="472"/>
    </row>
    <row r="30" spans="1:27" s="153" customFormat="1" ht="26.5" customHeight="1" x14ac:dyDescent="0.35">
      <c r="A30" s="602" t="s">
        <v>69</v>
      </c>
      <c r="B30" s="603"/>
      <c r="C30" s="604"/>
      <c r="D30" s="62"/>
      <c r="E30" s="474"/>
      <c r="F30" s="472"/>
      <c r="G30" s="472"/>
      <c r="H30" s="472"/>
      <c r="I30" s="472"/>
      <c r="J30" s="472"/>
      <c r="K30" s="475"/>
      <c r="L30" s="472"/>
      <c r="M30" s="472"/>
      <c r="N30" s="472"/>
      <c r="O30" s="472"/>
      <c r="P30" s="472"/>
      <c r="Q30" s="472"/>
      <c r="R30" s="472"/>
      <c r="S30" s="472"/>
    </row>
    <row r="31" spans="1:27" x14ac:dyDescent="0.35">
      <c r="A31" s="605" t="s">
        <v>70</v>
      </c>
      <c r="B31" s="606"/>
      <c r="C31" s="607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7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7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7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7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7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7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7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7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7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683" customFormat="1" ht="12.5" x14ac:dyDescent="0.25"/>
    <row r="42" spans="1:19" s="683" customFormat="1" ht="12.5" x14ac:dyDescent="0.25"/>
    <row r="43" spans="1:19" s="683" customFormat="1" ht="12.5" x14ac:dyDescent="0.25"/>
    <row r="44" spans="1:19" s="683" customFormat="1" ht="12.5" x14ac:dyDescent="0.25"/>
    <row r="45" spans="1:19" s="683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5"/>
  <sheetViews>
    <sheetView zoomScale="45" zoomScaleNormal="45" workbookViewId="0">
      <selection activeCell="E30" sqref="E30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1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82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01"/>
      <c r="C4" s="122" t="s">
        <v>39</v>
      </c>
      <c r="D4" s="158"/>
      <c r="E4" s="200"/>
      <c r="F4" s="129"/>
      <c r="G4" s="129"/>
      <c r="H4" s="398" t="s">
        <v>22</v>
      </c>
      <c r="I4" s="398"/>
      <c r="J4" s="398"/>
      <c r="K4" s="354" t="s">
        <v>23</v>
      </c>
      <c r="L4" s="887" t="s">
        <v>24</v>
      </c>
      <c r="M4" s="888"/>
      <c r="N4" s="894"/>
      <c r="O4" s="894"/>
      <c r="P4" s="895"/>
      <c r="Q4" s="887" t="s">
        <v>25</v>
      </c>
      <c r="R4" s="888"/>
      <c r="S4" s="888"/>
      <c r="T4" s="888"/>
      <c r="U4" s="888"/>
      <c r="V4" s="888"/>
      <c r="W4" s="888"/>
      <c r="X4" s="889"/>
    </row>
    <row r="5" spans="1:24" s="18" customFormat="1" ht="28.5" customHeight="1" thickBot="1" x14ac:dyDescent="0.4">
      <c r="A5" s="173" t="s">
        <v>0</v>
      </c>
      <c r="B5" s="702"/>
      <c r="C5" s="123" t="s">
        <v>40</v>
      </c>
      <c r="D5" s="159" t="s">
        <v>41</v>
      </c>
      <c r="E5" s="695" t="s">
        <v>38</v>
      </c>
      <c r="F5" s="130" t="s">
        <v>26</v>
      </c>
      <c r="G5" s="130" t="s">
        <v>37</v>
      </c>
      <c r="H5" s="477" t="s">
        <v>27</v>
      </c>
      <c r="I5" s="469" t="s">
        <v>28</v>
      </c>
      <c r="J5" s="814" t="s">
        <v>29</v>
      </c>
      <c r="K5" s="815" t="s">
        <v>30</v>
      </c>
      <c r="L5" s="477" t="s">
        <v>31</v>
      </c>
      <c r="M5" s="477" t="s">
        <v>135</v>
      </c>
      <c r="N5" s="469" t="s">
        <v>32</v>
      </c>
      <c r="O5" s="741" t="s">
        <v>136</v>
      </c>
      <c r="P5" s="742" t="s">
        <v>137</v>
      </c>
      <c r="Q5" s="811" t="s">
        <v>33</v>
      </c>
      <c r="R5" s="469" t="s">
        <v>34</v>
      </c>
      <c r="S5" s="469" t="s">
        <v>35</v>
      </c>
      <c r="T5" s="742" t="s">
        <v>36</v>
      </c>
      <c r="U5" s="477" t="s">
        <v>138</v>
      </c>
      <c r="V5" s="477" t="s">
        <v>139</v>
      </c>
      <c r="W5" s="477" t="s">
        <v>140</v>
      </c>
      <c r="X5" s="682" t="s">
        <v>141</v>
      </c>
    </row>
    <row r="6" spans="1:24" s="18" customFormat="1" ht="36.75" customHeight="1" x14ac:dyDescent="0.35">
      <c r="A6" s="175" t="s">
        <v>6</v>
      </c>
      <c r="B6" s="260"/>
      <c r="C6" s="350">
        <v>224</v>
      </c>
      <c r="D6" s="349" t="s">
        <v>19</v>
      </c>
      <c r="E6" s="696" t="s">
        <v>168</v>
      </c>
      <c r="F6" s="366">
        <v>60</v>
      </c>
      <c r="G6" s="348"/>
      <c r="H6" s="708">
        <v>4.5199999999999996</v>
      </c>
      <c r="I6" s="656">
        <v>5.05</v>
      </c>
      <c r="J6" s="657">
        <v>15.54</v>
      </c>
      <c r="K6" s="352">
        <v>138.9</v>
      </c>
      <c r="L6" s="708">
        <v>0</v>
      </c>
      <c r="M6" s="656">
        <v>0</v>
      </c>
      <c r="N6" s="656">
        <v>0.2</v>
      </c>
      <c r="O6" s="656">
        <v>0</v>
      </c>
      <c r="P6" s="711">
        <v>0</v>
      </c>
      <c r="Q6" s="655">
        <v>2.76</v>
      </c>
      <c r="R6" s="656">
        <v>2.34</v>
      </c>
      <c r="S6" s="656">
        <v>1.26</v>
      </c>
      <c r="T6" s="656">
        <v>0.06</v>
      </c>
      <c r="U6" s="656">
        <v>11.82</v>
      </c>
      <c r="V6" s="656">
        <v>0</v>
      </c>
      <c r="W6" s="656">
        <v>0</v>
      </c>
      <c r="X6" s="657">
        <v>0</v>
      </c>
    </row>
    <row r="7" spans="1:24" s="18" customFormat="1" ht="26.5" customHeight="1" x14ac:dyDescent="0.35">
      <c r="A7" s="131"/>
      <c r="B7" s="166"/>
      <c r="C7" s="124">
        <v>40</v>
      </c>
      <c r="D7" s="161" t="s">
        <v>8</v>
      </c>
      <c r="E7" s="206" t="s">
        <v>115</v>
      </c>
      <c r="F7" s="214">
        <v>200</v>
      </c>
      <c r="G7" s="166"/>
      <c r="H7" s="98">
        <v>5</v>
      </c>
      <c r="I7" s="13">
        <v>7.6</v>
      </c>
      <c r="J7" s="25">
        <v>12.8</v>
      </c>
      <c r="K7" s="357">
        <v>139.80000000000001</v>
      </c>
      <c r="L7" s="293">
        <v>0.04</v>
      </c>
      <c r="M7" s="98">
        <v>0.1</v>
      </c>
      <c r="N7" s="13">
        <v>3.32</v>
      </c>
      <c r="O7" s="13">
        <v>152.19999999999999</v>
      </c>
      <c r="P7" s="51">
        <v>0</v>
      </c>
      <c r="Q7" s="293">
        <v>31.94</v>
      </c>
      <c r="R7" s="13">
        <v>109.2</v>
      </c>
      <c r="S7" s="13">
        <v>24.66</v>
      </c>
      <c r="T7" s="13">
        <v>1.18</v>
      </c>
      <c r="U7" s="13">
        <v>408.2</v>
      </c>
      <c r="V7" s="13">
        <v>2.4E-2</v>
      </c>
      <c r="W7" s="13">
        <v>6.0000000000000001E-3</v>
      </c>
      <c r="X7" s="51">
        <v>4.2000000000000003E-2</v>
      </c>
    </row>
    <row r="8" spans="1:24" s="39" customFormat="1" ht="26.5" customHeight="1" x14ac:dyDescent="0.35">
      <c r="A8" s="132"/>
      <c r="B8" s="144"/>
      <c r="C8" s="125">
        <v>178</v>
      </c>
      <c r="D8" s="160" t="s">
        <v>9</v>
      </c>
      <c r="E8" s="207" t="s">
        <v>169</v>
      </c>
      <c r="F8" s="216">
        <v>240</v>
      </c>
      <c r="G8" s="165"/>
      <c r="H8" s="98">
        <v>25.92</v>
      </c>
      <c r="I8" s="13">
        <v>14.64</v>
      </c>
      <c r="J8" s="25">
        <v>12.48</v>
      </c>
      <c r="K8" s="357">
        <v>284.39999999999998</v>
      </c>
      <c r="L8" s="293">
        <v>0.7</v>
      </c>
      <c r="M8" s="98">
        <v>0.22</v>
      </c>
      <c r="N8" s="13">
        <v>21.6</v>
      </c>
      <c r="O8" s="13">
        <v>72</v>
      </c>
      <c r="P8" s="51">
        <v>0</v>
      </c>
      <c r="Q8" s="293">
        <v>124.18</v>
      </c>
      <c r="R8" s="13">
        <v>187.01</v>
      </c>
      <c r="S8" s="13">
        <v>54.14</v>
      </c>
      <c r="T8" s="13">
        <v>3</v>
      </c>
      <c r="U8" s="13">
        <v>911.76</v>
      </c>
      <c r="V8" s="13">
        <v>5.0000000000000001E-3</v>
      </c>
      <c r="W8" s="13">
        <v>1E-3</v>
      </c>
      <c r="X8" s="51">
        <v>9.6000000000000002E-2</v>
      </c>
    </row>
    <row r="9" spans="1:24" s="18" customFormat="1" ht="33.75" customHeight="1" x14ac:dyDescent="0.35">
      <c r="A9" s="133"/>
      <c r="B9" s="166"/>
      <c r="C9" s="249">
        <v>216</v>
      </c>
      <c r="D9" s="204" t="s">
        <v>17</v>
      </c>
      <c r="E9" s="256" t="s">
        <v>146</v>
      </c>
      <c r="F9" s="164">
        <v>200</v>
      </c>
      <c r="G9" s="307"/>
      <c r="H9" s="292">
        <v>0.26</v>
      </c>
      <c r="I9" s="17">
        <v>0</v>
      </c>
      <c r="J9" s="47">
        <v>15.46</v>
      </c>
      <c r="K9" s="222">
        <v>62</v>
      </c>
      <c r="L9" s="338">
        <v>0</v>
      </c>
      <c r="M9" s="21">
        <v>0</v>
      </c>
      <c r="N9" s="22">
        <v>4.4000000000000004</v>
      </c>
      <c r="O9" s="22">
        <v>0</v>
      </c>
      <c r="P9" s="55">
        <v>0</v>
      </c>
      <c r="Q9" s="21">
        <v>0.4</v>
      </c>
      <c r="R9" s="22">
        <v>0</v>
      </c>
      <c r="S9" s="22">
        <v>0</v>
      </c>
      <c r="T9" s="22">
        <v>0.04</v>
      </c>
      <c r="U9" s="22">
        <v>0.36</v>
      </c>
      <c r="V9" s="22">
        <v>0</v>
      </c>
      <c r="W9" s="22">
        <v>0</v>
      </c>
      <c r="X9" s="55">
        <v>0</v>
      </c>
    </row>
    <row r="10" spans="1:24" s="18" customFormat="1" ht="26.5" customHeight="1" x14ac:dyDescent="0.35">
      <c r="A10" s="133"/>
      <c r="B10" s="167"/>
      <c r="C10" s="126"/>
      <c r="D10" s="180" t="s">
        <v>13</v>
      </c>
      <c r="E10" s="208" t="s">
        <v>57</v>
      </c>
      <c r="F10" s="164">
        <v>45</v>
      </c>
      <c r="G10" s="273"/>
      <c r="H10" s="19">
        <v>3.19</v>
      </c>
      <c r="I10" s="17">
        <v>0.31</v>
      </c>
      <c r="J10" s="20">
        <v>19.89</v>
      </c>
      <c r="K10" s="222">
        <v>108</v>
      </c>
      <c r="L10" s="19">
        <v>0.05</v>
      </c>
      <c r="M10" s="19">
        <v>0.02</v>
      </c>
      <c r="N10" s="17">
        <v>0</v>
      </c>
      <c r="O10" s="17">
        <v>0</v>
      </c>
      <c r="P10" s="20">
        <v>0</v>
      </c>
      <c r="Q10" s="292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57"/>
      <c r="D11" s="180" t="s">
        <v>14</v>
      </c>
      <c r="E11" s="208" t="s">
        <v>48</v>
      </c>
      <c r="F11" s="164">
        <v>25</v>
      </c>
      <c r="G11" s="273"/>
      <c r="H11" s="19">
        <v>1.42</v>
      </c>
      <c r="I11" s="17">
        <v>0.27</v>
      </c>
      <c r="J11" s="20">
        <v>9.3000000000000007</v>
      </c>
      <c r="K11" s="222">
        <v>45.32</v>
      </c>
      <c r="L11" s="19">
        <v>0.02</v>
      </c>
      <c r="M11" s="19">
        <v>0.03</v>
      </c>
      <c r="N11" s="17">
        <v>0.1</v>
      </c>
      <c r="O11" s="17">
        <v>0</v>
      </c>
      <c r="P11" s="20">
        <v>0</v>
      </c>
      <c r="Q11" s="292">
        <v>8.5</v>
      </c>
      <c r="R11" s="17">
        <v>30</v>
      </c>
      <c r="S11" s="17">
        <v>10.25</v>
      </c>
      <c r="T11" s="17">
        <v>0.56999999999999995</v>
      </c>
      <c r="U11" s="17">
        <v>91.87</v>
      </c>
      <c r="V11" s="17">
        <v>2.5000000000000001E-3</v>
      </c>
      <c r="W11" s="17">
        <v>2.5000000000000001E-3</v>
      </c>
      <c r="X11" s="47">
        <v>0.02</v>
      </c>
    </row>
    <row r="12" spans="1:24" s="39" customFormat="1" ht="26.5" customHeight="1" x14ac:dyDescent="0.35">
      <c r="A12" s="132"/>
      <c r="B12" s="144"/>
      <c r="C12" s="314"/>
      <c r="D12" s="162"/>
      <c r="E12" s="209" t="s">
        <v>20</v>
      </c>
      <c r="F12" s="227">
        <f>SUM(F6:F11)</f>
        <v>770</v>
      </c>
      <c r="G12" s="170"/>
      <c r="H12" s="119">
        <f t="shared" ref="H12:J12" si="0">SUM(H6:H11)</f>
        <v>40.309999999999995</v>
      </c>
      <c r="I12" s="118">
        <f t="shared" si="0"/>
        <v>27.869999999999997</v>
      </c>
      <c r="J12" s="219">
        <f t="shared" si="0"/>
        <v>85.47</v>
      </c>
      <c r="K12" s="358">
        <f>SUM(K6:K11)</f>
        <v>778.42000000000007</v>
      </c>
      <c r="L12" s="239">
        <f t="shared" ref="L12:X12" si="1">SUM(L6:L11)</f>
        <v>0.81</v>
      </c>
      <c r="M12" s="118">
        <f t="shared" si="1"/>
        <v>0.37</v>
      </c>
      <c r="N12" s="118">
        <f t="shared" si="1"/>
        <v>29.620000000000005</v>
      </c>
      <c r="O12" s="118">
        <f t="shared" si="1"/>
        <v>224.2</v>
      </c>
      <c r="P12" s="120">
        <f>SUM(P6:P11)</f>
        <v>0</v>
      </c>
      <c r="Q12" s="239">
        <f t="shared" si="1"/>
        <v>184.43</v>
      </c>
      <c r="R12" s="118">
        <f t="shared" si="1"/>
        <v>426.65</v>
      </c>
      <c r="S12" s="118">
        <f t="shared" si="1"/>
        <v>119.56</v>
      </c>
      <c r="T12" s="118">
        <f t="shared" si="1"/>
        <v>6.11</v>
      </c>
      <c r="U12" s="118">
        <f t="shared" si="1"/>
        <v>1465.8599999999997</v>
      </c>
      <c r="V12" s="118">
        <f>SUM(V6:V11)</f>
        <v>3.3500000000000002E-2</v>
      </c>
      <c r="W12" s="118">
        <f t="shared" si="1"/>
        <v>1.2500000000000001E-2</v>
      </c>
      <c r="X12" s="120">
        <f t="shared" si="1"/>
        <v>0.158</v>
      </c>
    </row>
    <row r="13" spans="1:24" s="39" customFormat="1" ht="26.5" customHeight="1" thickBot="1" x14ac:dyDescent="0.4">
      <c r="A13" s="176"/>
      <c r="B13" s="145"/>
      <c r="C13" s="316"/>
      <c r="D13" s="163"/>
      <c r="E13" s="210" t="s">
        <v>21</v>
      </c>
      <c r="F13" s="168"/>
      <c r="G13" s="168"/>
      <c r="H13" s="186"/>
      <c r="I13" s="61"/>
      <c r="J13" s="156"/>
      <c r="K13" s="359">
        <f>K12/23.5</f>
        <v>33.124255319148936</v>
      </c>
      <c r="L13" s="240"/>
      <c r="M13" s="186"/>
      <c r="N13" s="61"/>
      <c r="O13" s="61"/>
      <c r="P13" s="141"/>
      <c r="Q13" s="240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0" t="s">
        <v>69</v>
      </c>
      <c r="B15" s="138"/>
      <c r="C15" s="71"/>
      <c r="D15" s="62"/>
      <c r="E15" s="27"/>
      <c r="F15" s="28"/>
      <c r="G15" s="11"/>
      <c r="H15" s="11"/>
      <c r="I15" s="11"/>
      <c r="J15" s="11"/>
    </row>
    <row r="16" spans="1:24" ht="18" x14ac:dyDescent="0.35">
      <c r="A16" s="67" t="s">
        <v>70</v>
      </c>
      <c r="B16" s="139"/>
      <c r="C16" s="68"/>
      <c r="D16" s="69"/>
      <c r="E16" s="27"/>
      <c r="F16" s="28"/>
      <c r="G16" s="11"/>
      <c r="H16" s="11"/>
      <c r="I16" s="11"/>
      <c r="J16" s="11"/>
    </row>
    <row r="18" spans="4:10" ht="18" x14ac:dyDescent="0.35">
      <c r="D18" s="11"/>
      <c r="E18" s="27"/>
      <c r="F18" s="28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D21" sqref="D21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39</v>
      </c>
      <c r="C4" s="158"/>
      <c r="D4" s="190"/>
      <c r="E4" s="122"/>
      <c r="F4" s="510"/>
      <c r="G4" s="354" t="s">
        <v>22</v>
      </c>
      <c r="H4" s="398"/>
      <c r="I4" s="308"/>
      <c r="J4" s="398" t="s">
        <v>23</v>
      </c>
      <c r="K4" s="887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47" thickBot="1" x14ac:dyDescent="0.4">
      <c r="A5" s="173" t="s">
        <v>0</v>
      </c>
      <c r="B5" s="682" t="s">
        <v>40</v>
      </c>
      <c r="C5" s="106" t="s">
        <v>41</v>
      </c>
      <c r="D5" s="130" t="s">
        <v>38</v>
      </c>
      <c r="E5" s="123" t="s">
        <v>26</v>
      </c>
      <c r="F5" s="130" t="s">
        <v>37</v>
      </c>
      <c r="G5" s="477" t="s">
        <v>27</v>
      </c>
      <c r="H5" s="469" t="s">
        <v>28</v>
      </c>
      <c r="I5" s="742" t="s">
        <v>29</v>
      </c>
      <c r="J5" s="813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37.5" customHeight="1" x14ac:dyDescent="0.35">
      <c r="A6" s="175" t="s">
        <v>6</v>
      </c>
      <c r="B6" s="185">
        <v>134</v>
      </c>
      <c r="C6" s="300" t="s">
        <v>19</v>
      </c>
      <c r="D6" s="335" t="s">
        <v>126</v>
      </c>
      <c r="E6" s="169">
        <v>150</v>
      </c>
      <c r="F6" s="397"/>
      <c r="G6" s="327">
        <v>0.6</v>
      </c>
      <c r="H6" s="43">
        <v>0</v>
      </c>
      <c r="I6" s="44">
        <v>16.95</v>
      </c>
      <c r="J6" s="401">
        <v>69</v>
      </c>
      <c r="K6" s="313">
        <v>0.01</v>
      </c>
      <c r="L6" s="57">
        <v>0.03</v>
      </c>
      <c r="M6" s="40">
        <v>19.5</v>
      </c>
      <c r="N6" s="40">
        <v>0</v>
      </c>
      <c r="O6" s="58">
        <v>0</v>
      </c>
      <c r="P6" s="313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62">
        <v>1.4999999999999999E-2</v>
      </c>
    </row>
    <row r="7" spans="1:23" s="18" customFormat="1" ht="37.5" customHeight="1" x14ac:dyDescent="0.35">
      <c r="A7" s="131"/>
      <c r="B7" s="164">
        <v>237</v>
      </c>
      <c r="C7" s="204" t="s">
        <v>8</v>
      </c>
      <c r="D7" s="256" t="s">
        <v>132</v>
      </c>
      <c r="E7" s="229">
        <v>200</v>
      </c>
      <c r="F7" s="515"/>
      <c r="G7" s="292">
        <v>1.8</v>
      </c>
      <c r="H7" s="17">
        <v>5.4</v>
      </c>
      <c r="I7" s="47">
        <v>7.2</v>
      </c>
      <c r="J7" s="309">
        <v>84.8</v>
      </c>
      <c r="K7" s="338">
        <v>0.03</v>
      </c>
      <c r="L7" s="21">
        <v>0.04</v>
      </c>
      <c r="M7" s="22">
        <v>10.08</v>
      </c>
      <c r="N7" s="22">
        <v>104.4</v>
      </c>
      <c r="O7" s="23">
        <v>0</v>
      </c>
      <c r="P7" s="338">
        <v>28.34</v>
      </c>
      <c r="Q7" s="22">
        <v>33.4</v>
      </c>
      <c r="R7" s="22">
        <v>15.66</v>
      </c>
      <c r="S7" s="22">
        <v>0.62</v>
      </c>
      <c r="T7" s="22">
        <v>269</v>
      </c>
      <c r="U7" s="22">
        <v>0.04</v>
      </c>
      <c r="V7" s="22">
        <v>0</v>
      </c>
      <c r="W7" s="55">
        <v>0.02</v>
      </c>
    </row>
    <row r="8" spans="1:23" s="18" customFormat="1" ht="37.5" customHeight="1" x14ac:dyDescent="0.35">
      <c r="A8" s="133"/>
      <c r="B8" s="165">
        <v>258</v>
      </c>
      <c r="C8" s="180" t="s">
        <v>9</v>
      </c>
      <c r="D8" s="351" t="s">
        <v>166</v>
      </c>
      <c r="E8" s="164">
        <v>90</v>
      </c>
      <c r="F8" s="157"/>
      <c r="G8" s="292">
        <v>13.03</v>
      </c>
      <c r="H8" s="17">
        <v>8.84</v>
      </c>
      <c r="I8" s="47">
        <v>8.16</v>
      </c>
      <c r="J8" s="222">
        <v>156.21</v>
      </c>
      <c r="K8" s="292">
        <v>0.06</v>
      </c>
      <c r="L8" s="19">
        <v>0.09</v>
      </c>
      <c r="M8" s="17">
        <v>1.65</v>
      </c>
      <c r="N8" s="17">
        <v>40</v>
      </c>
      <c r="O8" s="20">
        <v>0.03</v>
      </c>
      <c r="P8" s="292">
        <v>30.88</v>
      </c>
      <c r="Q8" s="17">
        <v>112.22</v>
      </c>
      <c r="R8" s="17">
        <v>16.48</v>
      </c>
      <c r="S8" s="17">
        <v>1.1399999999999999</v>
      </c>
      <c r="T8" s="17">
        <v>216.01</v>
      </c>
      <c r="U8" s="17">
        <v>4.0000000000000001E-3</v>
      </c>
      <c r="V8" s="17">
        <v>8.9999999999999998E-4</v>
      </c>
      <c r="W8" s="47">
        <v>0.1</v>
      </c>
    </row>
    <row r="9" spans="1:23" s="18" customFormat="1" ht="37.5" customHeight="1" x14ac:dyDescent="0.35">
      <c r="A9" s="133"/>
      <c r="B9" s="165">
        <v>50</v>
      </c>
      <c r="C9" s="242" t="s">
        <v>67</v>
      </c>
      <c r="D9" s="182" t="s">
        <v>104</v>
      </c>
      <c r="E9" s="165">
        <v>150</v>
      </c>
      <c r="F9" s="165"/>
      <c r="G9" s="270">
        <v>3.3</v>
      </c>
      <c r="H9" s="267">
        <v>7.8</v>
      </c>
      <c r="I9" s="268">
        <v>22.35</v>
      </c>
      <c r="J9" s="269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292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7.5" customHeight="1" x14ac:dyDescent="0.35">
      <c r="A10" s="133"/>
      <c r="B10" s="165">
        <v>107</v>
      </c>
      <c r="C10" s="243" t="s">
        <v>17</v>
      </c>
      <c r="D10" s="483" t="s">
        <v>116</v>
      </c>
      <c r="E10" s="232">
        <v>200</v>
      </c>
      <c r="F10" s="659"/>
      <c r="G10" s="338">
        <v>0</v>
      </c>
      <c r="H10" s="22">
        <v>0</v>
      </c>
      <c r="I10" s="55">
        <v>22.8</v>
      </c>
      <c r="J10" s="337">
        <v>92</v>
      </c>
      <c r="K10" s="338">
        <v>0.04</v>
      </c>
      <c r="L10" s="21">
        <v>0.08</v>
      </c>
      <c r="M10" s="22">
        <v>12</v>
      </c>
      <c r="N10" s="22">
        <v>100</v>
      </c>
      <c r="O10" s="23">
        <v>0</v>
      </c>
      <c r="P10" s="338">
        <v>0</v>
      </c>
      <c r="Q10" s="22">
        <v>0</v>
      </c>
      <c r="R10" s="22">
        <v>0</v>
      </c>
      <c r="S10" s="22">
        <v>0</v>
      </c>
      <c r="T10" s="22">
        <v>304</v>
      </c>
      <c r="U10" s="22">
        <v>0</v>
      </c>
      <c r="V10" s="22">
        <v>0</v>
      </c>
      <c r="W10" s="55">
        <v>0</v>
      </c>
    </row>
    <row r="11" spans="1:23" s="18" customFormat="1" ht="37.5" customHeight="1" x14ac:dyDescent="0.35">
      <c r="A11" s="133"/>
      <c r="B11" s="249">
        <v>119</v>
      </c>
      <c r="C11" s="243" t="s">
        <v>13</v>
      </c>
      <c r="D11" s="182" t="s">
        <v>57</v>
      </c>
      <c r="E11" s="195">
        <v>30</v>
      </c>
      <c r="F11" s="659"/>
      <c r="G11" s="338">
        <v>2.13</v>
      </c>
      <c r="H11" s="22">
        <v>0.21</v>
      </c>
      <c r="I11" s="55">
        <v>13.26</v>
      </c>
      <c r="J11" s="569">
        <v>72</v>
      </c>
      <c r="K11" s="338">
        <v>0.03</v>
      </c>
      <c r="L11" s="21">
        <v>0.01</v>
      </c>
      <c r="M11" s="22">
        <v>0</v>
      </c>
      <c r="N11" s="22">
        <v>0</v>
      </c>
      <c r="O11" s="55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37.5" customHeight="1" x14ac:dyDescent="0.35">
      <c r="A12" s="133"/>
      <c r="B12" s="165">
        <v>120</v>
      </c>
      <c r="C12" s="243" t="s">
        <v>14</v>
      </c>
      <c r="D12" s="182" t="s">
        <v>48</v>
      </c>
      <c r="E12" s="195">
        <v>20</v>
      </c>
      <c r="F12" s="659"/>
      <c r="G12" s="338">
        <v>1.1399999999999999</v>
      </c>
      <c r="H12" s="22">
        <v>0.22</v>
      </c>
      <c r="I12" s="55">
        <v>7.44</v>
      </c>
      <c r="J12" s="569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7.5" customHeight="1" x14ac:dyDescent="0.35">
      <c r="A13" s="133"/>
      <c r="B13" s="484"/>
      <c r="C13" s="485"/>
      <c r="D13" s="387" t="s">
        <v>20</v>
      </c>
      <c r="E13" s="333">
        <f>E6+E7+E8+E9+E10+E11+E12</f>
        <v>840</v>
      </c>
      <c r="F13" s="333"/>
      <c r="G13" s="551">
        <f t="shared" ref="G13:K13" si="0">G6+G7+G8+G9+G10+G11+G12</f>
        <v>22</v>
      </c>
      <c r="H13" s="102">
        <f t="shared" si="0"/>
        <v>22.47</v>
      </c>
      <c r="I13" s="331">
        <f t="shared" si="0"/>
        <v>98.160000000000011</v>
      </c>
      <c r="J13" s="614">
        <f t="shared" si="0"/>
        <v>683.37</v>
      </c>
      <c r="K13" s="551">
        <f t="shared" si="0"/>
        <v>0.33000000000000007</v>
      </c>
      <c r="L13" s="102">
        <f t="shared" ref="L13:R13" si="1">M6+L7+L8+L9+L10+L11+L12</f>
        <v>19.864000000000001</v>
      </c>
      <c r="M13" s="102">
        <f t="shared" si="1"/>
        <v>41.959999999999994</v>
      </c>
      <c r="N13" s="102">
        <f t="shared" si="1"/>
        <v>266</v>
      </c>
      <c r="O13" s="331">
        <f t="shared" si="1"/>
        <v>24.130000000000003</v>
      </c>
      <c r="P13" s="537">
        <f t="shared" si="1"/>
        <v>129.97999999999999</v>
      </c>
      <c r="Q13" s="102">
        <f t="shared" si="1"/>
        <v>334.02</v>
      </c>
      <c r="R13" s="102">
        <f t="shared" si="1"/>
        <v>90.94</v>
      </c>
      <c r="S13" s="102">
        <f t="shared" ref="S13:W13" si="2">T6+S7+S8+S9+S10+S11+S12</f>
        <v>421.19999999999993</v>
      </c>
      <c r="T13" s="102">
        <f t="shared" si="2"/>
        <v>1591.8130000000001</v>
      </c>
      <c r="U13" s="102">
        <f t="shared" si="2"/>
        <v>5.5500000000000001E-2</v>
      </c>
      <c r="V13" s="102">
        <f t="shared" si="2"/>
        <v>2.1900000000000003E-2</v>
      </c>
      <c r="W13" s="331">
        <f t="shared" si="2"/>
        <v>0.17400000000000002</v>
      </c>
    </row>
    <row r="14" spans="1:23" s="18" customFormat="1" ht="37.5" customHeight="1" thickBot="1" x14ac:dyDescent="0.4">
      <c r="A14" s="317"/>
      <c r="B14" s="171"/>
      <c r="C14" s="258"/>
      <c r="D14" s="460" t="s">
        <v>117</v>
      </c>
      <c r="E14" s="550"/>
      <c r="F14" s="676"/>
      <c r="G14" s="240"/>
      <c r="H14" s="61"/>
      <c r="I14" s="141"/>
      <c r="J14" s="540">
        <f>J13/23.5</f>
        <v>29.079574468085106</v>
      </c>
      <c r="K14" s="494"/>
      <c r="L14" s="495"/>
      <c r="M14" s="495"/>
      <c r="N14" s="495"/>
      <c r="O14" s="496"/>
      <c r="P14" s="681"/>
      <c r="Q14" s="495"/>
      <c r="R14" s="495"/>
      <c r="S14" s="495"/>
      <c r="T14" s="495"/>
      <c r="U14" s="495"/>
      <c r="V14" s="495"/>
      <c r="W14" s="49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341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6"/>
  <sheetViews>
    <sheetView tabSelected="1" zoomScale="49" zoomScaleNormal="49" workbookViewId="0">
      <selection activeCell="E14" sqref="E14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486"/>
      <c r="F3" s="486"/>
      <c r="G3" s="486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75" t="s">
        <v>39</v>
      </c>
      <c r="D4" s="158"/>
      <c r="E4" s="470"/>
      <c r="F4" s="610"/>
      <c r="G4" s="375"/>
      <c r="H4" s="354" t="s">
        <v>22</v>
      </c>
      <c r="I4" s="398"/>
      <c r="J4" s="398"/>
      <c r="K4" s="220" t="s">
        <v>23</v>
      </c>
      <c r="L4" s="887" t="s">
        <v>24</v>
      </c>
      <c r="M4" s="888"/>
      <c r="N4" s="894"/>
      <c r="O4" s="894"/>
      <c r="P4" s="895"/>
      <c r="Q4" s="887" t="s">
        <v>25</v>
      </c>
      <c r="R4" s="888"/>
      <c r="S4" s="888"/>
      <c r="T4" s="888"/>
      <c r="U4" s="888"/>
      <c r="V4" s="888"/>
      <c r="W4" s="888"/>
      <c r="X4" s="889"/>
    </row>
    <row r="5" spans="1:24" s="18" customFormat="1" ht="47" thickBot="1" x14ac:dyDescent="0.4">
      <c r="A5" s="173" t="s">
        <v>0</v>
      </c>
      <c r="B5" s="173"/>
      <c r="C5" s="305" t="s">
        <v>40</v>
      </c>
      <c r="D5" s="106" t="s">
        <v>41</v>
      </c>
      <c r="E5" s="737" t="s">
        <v>38</v>
      </c>
      <c r="F5" s="130" t="s">
        <v>26</v>
      </c>
      <c r="G5" s="130" t="s">
        <v>37</v>
      </c>
      <c r="H5" s="477" t="s">
        <v>27</v>
      </c>
      <c r="I5" s="469" t="s">
        <v>28</v>
      </c>
      <c r="J5" s="814" t="s">
        <v>29</v>
      </c>
      <c r="K5" s="816" t="s">
        <v>30</v>
      </c>
      <c r="L5" s="477" t="s">
        <v>31</v>
      </c>
      <c r="M5" s="477" t="s">
        <v>135</v>
      </c>
      <c r="N5" s="477" t="s">
        <v>32</v>
      </c>
      <c r="O5" s="680" t="s">
        <v>136</v>
      </c>
      <c r="P5" s="477" t="s">
        <v>137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138</v>
      </c>
      <c r="V5" s="477" t="s">
        <v>139</v>
      </c>
      <c r="W5" s="477" t="s">
        <v>140</v>
      </c>
      <c r="X5" s="682" t="s">
        <v>141</v>
      </c>
    </row>
    <row r="6" spans="1:24" s="18" customFormat="1" ht="37.5" customHeight="1" x14ac:dyDescent="0.35">
      <c r="A6" s="175" t="s">
        <v>6</v>
      </c>
      <c r="B6" s="759"/>
      <c r="C6" s="185">
        <v>9</v>
      </c>
      <c r="D6" s="205" t="s">
        <v>19</v>
      </c>
      <c r="E6" s="261" t="s">
        <v>100</v>
      </c>
      <c r="F6" s="185">
        <v>60</v>
      </c>
      <c r="G6" s="325"/>
      <c r="H6" s="313">
        <v>1.26</v>
      </c>
      <c r="I6" s="40">
        <v>4.26</v>
      </c>
      <c r="J6" s="262">
        <v>7.26</v>
      </c>
      <c r="K6" s="690">
        <v>72.48</v>
      </c>
      <c r="L6" s="57">
        <v>0.02</v>
      </c>
      <c r="M6" s="57">
        <v>0</v>
      </c>
      <c r="N6" s="40">
        <v>9.8699999999999992</v>
      </c>
      <c r="O6" s="40">
        <v>0</v>
      </c>
      <c r="P6" s="58">
        <v>0</v>
      </c>
      <c r="Q6" s="313">
        <v>30.16</v>
      </c>
      <c r="R6" s="40">
        <v>38.72</v>
      </c>
      <c r="S6" s="40">
        <v>19.489999999999998</v>
      </c>
      <c r="T6" s="40">
        <v>1.1100000000000001</v>
      </c>
      <c r="U6" s="40">
        <v>11.86</v>
      </c>
      <c r="V6" s="40">
        <v>0</v>
      </c>
      <c r="W6" s="40">
        <v>0</v>
      </c>
      <c r="X6" s="262">
        <v>0</v>
      </c>
    </row>
    <row r="7" spans="1:24" s="18" customFormat="1" ht="37.5" customHeight="1" x14ac:dyDescent="0.35">
      <c r="A7" s="131"/>
      <c r="B7" s="131"/>
      <c r="C7" s="164">
        <v>37</v>
      </c>
      <c r="D7" s="204" t="s">
        <v>8</v>
      </c>
      <c r="E7" s="483" t="s">
        <v>118</v>
      </c>
      <c r="F7" s="216">
        <v>200</v>
      </c>
      <c r="G7" s="180"/>
      <c r="H7" s="293">
        <v>6</v>
      </c>
      <c r="I7" s="13">
        <v>5.4</v>
      </c>
      <c r="J7" s="51">
        <v>10.8</v>
      </c>
      <c r="K7" s="167">
        <v>115.6</v>
      </c>
      <c r="L7" s="293">
        <v>0.1</v>
      </c>
      <c r="M7" s="98">
        <v>0.1</v>
      </c>
      <c r="N7" s="13">
        <v>10.7</v>
      </c>
      <c r="O7" s="13">
        <v>162</v>
      </c>
      <c r="P7" s="51">
        <v>0</v>
      </c>
      <c r="Q7" s="293">
        <v>33.14</v>
      </c>
      <c r="R7" s="13">
        <v>77.040000000000006</v>
      </c>
      <c r="S7" s="13">
        <v>27.32</v>
      </c>
      <c r="T7" s="13">
        <v>1.02</v>
      </c>
      <c r="U7" s="13">
        <v>565.79999999999995</v>
      </c>
      <c r="V7" s="13">
        <v>6.0000000000000001E-3</v>
      </c>
      <c r="W7" s="13">
        <v>0</v>
      </c>
      <c r="X7" s="51">
        <v>0.05</v>
      </c>
    </row>
    <row r="8" spans="1:24" s="39" customFormat="1" ht="37.5" customHeight="1" x14ac:dyDescent="0.35">
      <c r="A8" s="132"/>
      <c r="B8" s="482"/>
      <c r="C8" s="165">
        <v>181</v>
      </c>
      <c r="D8" s="243" t="s">
        <v>9</v>
      </c>
      <c r="E8" s="483" t="s">
        <v>128</v>
      </c>
      <c r="F8" s="216">
        <v>90</v>
      </c>
      <c r="G8" s="241"/>
      <c r="H8" s="293">
        <v>21.24</v>
      </c>
      <c r="I8" s="13">
        <v>7.47</v>
      </c>
      <c r="J8" s="51">
        <v>2.7</v>
      </c>
      <c r="K8" s="167">
        <v>162.9</v>
      </c>
      <c r="L8" s="293">
        <v>0.02</v>
      </c>
      <c r="M8" s="98">
        <v>0.14000000000000001</v>
      </c>
      <c r="N8" s="13">
        <v>0.3</v>
      </c>
      <c r="O8" s="13">
        <v>43.2</v>
      </c>
      <c r="P8" s="25">
        <v>8.9999999999999993E-3</v>
      </c>
      <c r="Q8" s="293">
        <v>27.9</v>
      </c>
      <c r="R8" s="13">
        <v>154.4</v>
      </c>
      <c r="S8" s="13">
        <v>20.399999999999999</v>
      </c>
      <c r="T8" s="13">
        <v>2</v>
      </c>
      <c r="U8" s="13">
        <v>309.10000000000002</v>
      </c>
      <c r="V8" s="13">
        <v>7.0000000000000001E-3</v>
      </c>
      <c r="W8" s="13">
        <v>0</v>
      </c>
      <c r="X8" s="51">
        <v>0.06</v>
      </c>
    </row>
    <row r="9" spans="1:24" s="39" customFormat="1" ht="37.5" customHeight="1" x14ac:dyDescent="0.35">
      <c r="A9" s="132"/>
      <c r="B9" s="132"/>
      <c r="C9" s="165">
        <v>64</v>
      </c>
      <c r="D9" s="243" t="s">
        <v>50</v>
      </c>
      <c r="E9" s="483" t="s">
        <v>75</v>
      </c>
      <c r="F9" s="216">
        <v>150</v>
      </c>
      <c r="G9" s="241"/>
      <c r="H9" s="293">
        <v>6.45</v>
      </c>
      <c r="I9" s="13">
        <v>4.05</v>
      </c>
      <c r="J9" s="51">
        <v>40.200000000000003</v>
      </c>
      <c r="K9" s="167">
        <v>223.65</v>
      </c>
      <c r="L9" s="299">
        <v>0.08</v>
      </c>
      <c r="M9" s="247">
        <v>0.2</v>
      </c>
      <c r="N9" s="103">
        <v>0</v>
      </c>
      <c r="O9" s="103">
        <v>30</v>
      </c>
      <c r="P9" s="104">
        <v>0.11</v>
      </c>
      <c r="Q9" s="299">
        <v>13.05</v>
      </c>
      <c r="R9" s="103">
        <v>58.34</v>
      </c>
      <c r="S9" s="103">
        <v>22.53</v>
      </c>
      <c r="T9" s="103">
        <v>1.25</v>
      </c>
      <c r="U9" s="103">
        <v>1.1000000000000001</v>
      </c>
      <c r="V9" s="103">
        <v>0</v>
      </c>
      <c r="W9" s="103">
        <v>0</v>
      </c>
      <c r="X9" s="246">
        <v>0</v>
      </c>
    </row>
    <row r="10" spans="1:24" s="39" customFormat="1" ht="37.5" customHeight="1" x14ac:dyDescent="0.35">
      <c r="A10" s="132"/>
      <c r="B10" s="132"/>
      <c r="C10" s="249">
        <v>98</v>
      </c>
      <c r="D10" s="165" t="s">
        <v>17</v>
      </c>
      <c r="E10" s="243" t="s">
        <v>87</v>
      </c>
      <c r="F10" s="165">
        <v>200</v>
      </c>
      <c r="G10" s="271"/>
      <c r="H10" s="21">
        <v>0.4</v>
      </c>
      <c r="I10" s="22">
        <v>0</v>
      </c>
      <c r="J10" s="23">
        <v>27</v>
      </c>
      <c r="K10" s="225">
        <v>110</v>
      </c>
      <c r="L10" s="292">
        <v>0</v>
      </c>
      <c r="M10" s="19">
        <v>0</v>
      </c>
      <c r="N10" s="17">
        <v>1.4</v>
      </c>
      <c r="O10" s="17">
        <v>0</v>
      </c>
      <c r="P10" s="47">
        <v>0</v>
      </c>
      <c r="Q10" s="292">
        <v>12.8</v>
      </c>
      <c r="R10" s="17">
        <v>2.2000000000000002</v>
      </c>
      <c r="S10" s="17">
        <v>1.8</v>
      </c>
      <c r="T10" s="17">
        <v>0.5</v>
      </c>
      <c r="U10" s="17">
        <v>0.6</v>
      </c>
      <c r="V10" s="17">
        <v>0</v>
      </c>
      <c r="W10" s="17">
        <v>0</v>
      </c>
      <c r="X10" s="47">
        <v>0</v>
      </c>
    </row>
    <row r="11" spans="1:24" s="39" customFormat="1" ht="37.5" customHeight="1" x14ac:dyDescent="0.35">
      <c r="A11" s="132"/>
      <c r="B11" s="132"/>
      <c r="C11" s="249">
        <v>119</v>
      </c>
      <c r="D11" s="180" t="s">
        <v>13</v>
      </c>
      <c r="E11" s="208" t="s">
        <v>57</v>
      </c>
      <c r="F11" s="164">
        <v>45</v>
      </c>
      <c r="G11" s="273"/>
      <c r="H11" s="292">
        <v>3.19</v>
      </c>
      <c r="I11" s="17">
        <v>0.31</v>
      </c>
      <c r="J11" s="47">
        <v>19.89</v>
      </c>
      <c r="K11" s="222">
        <v>108</v>
      </c>
      <c r="L11" s="19">
        <v>0.05</v>
      </c>
      <c r="M11" s="19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39" customFormat="1" ht="37.5" customHeight="1" x14ac:dyDescent="0.35">
      <c r="A12" s="132"/>
      <c r="B12" s="132"/>
      <c r="C12" s="165">
        <v>120</v>
      </c>
      <c r="D12" s="180" t="s">
        <v>14</v>
      </c>
      <c r="E12" s="208" t="s">
        <v>48</v>
      </c>
      <c r="F12" s="164">
        <v>25</v>
      </c>
      <c r="G12" s="273"/>
      <c r="H12" s="292">
        <v>1.42</v>
      </c>
      <c r="I12" s="17">
        <v>0.27</v>
      </c>
      <c r="J12" s="47">
        <v>9.3000000000000007</v>
      </c>
      <c r="K12" s="222">
        <v>45.32</v>
      </c>
      <c r="L12" s="19">
        <v>0.02</v>
      </c>
      <c r="M12" s="19">
        <v>0.03</v>
      </c>
      <c r="N12" s="17">
        <v>0.1</v>
      </c>
      <c r="O12" s="17">
        <v>0</v>
      </c>
      <c r="P12" s="20">
        <v>0</v>
      </c>
      <c r="Q12" s="292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37.5" customHeight="1" x14ac:dyDescent="0.35">
      <c r="A13" s="132"/>
      <c r="B13" s="132"/>
      <c r="C13" s="484"/>
      <c r="D13" s="485"/>
      <c r="E13" s="387"/>
      <c r="F13" s="330">
        <f>SUM(F6:F12)</f>
        <v>770</v>
      </c>
      <c r="G13" s="330"/>
      <c r="H13" s="237">
        <f t="shared" ref="H13:J13" si="0">SUM(H6:H12)</f>
        <v>39.96</v>
      </c>
      <c r="I13" s="37">
        <f t="shared" si="0"/>
        <v>21.759999999999998</v>
      </c>
      <c r="J13" s="77">
        <f t="shared" si="0"/>
        <v>117.15</v>
      </c>
      <c r="K13" s="330">
        <f>SUM(K6:K12)</f>
        <v>837.95</v>
      </c>
      <c r="L13" s="237">
        <f t="shared" ref="L13:X13" si="1">SUM(L6:L12)</f>
        <v>0.29000000000000004</v>
      </c>
      <c r="M13" s="37">
        <f t="shared" si="1"/>
        <v>0.4900000000000001</v>
      </c>
      <c r="N13" s="37">
        <f t="shared" si="1"/>
        <v>22.37</v>
      </c>
      <c r="O13" s="37">
        <f t="shared" si="1"/>
        <v>235.2</v>
      </c>
      <c r="P13" s="77">
        <f t="shared" si="1"/>
        <v>0.11899999999999999</v>
      </c>
      <c r="Q13" s="237">
        <f t="shared" si="1"/>
        <v>142.19999999999999</v>
      </c>
      <c r="R13" s="37">
        <f t="shared" si="1"/>
        <v>458.79999999999995</v>
      </c>
      <c r="S13" s="37">
        <f t="shared" si="1"/>
        <v>131.04000000000002</v>
      </c>
      <c r="T13" s="37">
        <f t="shared" si="1"/>
        <v>7.71</v>
      </c>
      <c r="U13" s="37">
        <f t="shared" si="1"/>
        <v>1022.1800000000001</v>
      </c>
      <c r="V13" s="37">
        <f t="shared" si="1"/>
        <v>1.7500000000000002E-2</v>
      </c>
      <c r="W13" s="37">
        <f t="shared" si="1"/>
        <v>5.4999999999999997E-3</v>
      </c>
      <c r="X13" s="77">
        <f t="shared" si="1"/>
        <v>0.13</v>
      </c>
    </row>
    <row r="14" spans="1:24" s="39" customFormat="1" ht="37.5" customHeight="1" thickBot="1" x14ac:dyDescent="0.4">
      <c r="A14" s="176"/>
      <c r="B14" s="176"/>
      <c r="C14" s="171"/>
      <c r="D14" s="258"/>
      <c r="E14" s="460"/>
      <c r="F14" s="487"/>
      <c r="G14" s="487"/>
      <c r="H14" s="489"/>
      <c r="I14" s="490"/>
      <c r="J14" s="491"/>
      <c r="K14" s="488">
        <f>K13/23.5</f>
        <v>35.657446808510642</v>
      </c>
      <c r="L14" s="489"/>
      <c r="M14" s="677"/>
      <c r="N14" s="490"/>
      <c r="O14" s="490"/>
      <c r="P14" s="491"/>
      <c r="Q14" s="489"/>
      <c r="R14" s="490"/>
      <c r="S14" s="490"/>
      <c r="T14" s="490"/>
      <c r="U14" s="490"/>
      <c r="V14" s="490"/>
      <c r="W14" s="490"/>
      <c r="X14" s="49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16" t="s">
        <v>69</v>
      </c>
      <c r="B16" s="138"/>
      <c r="C16" s="717"/>
      <c r="D16" s="718"/>
      <c r="E16" s="341"/>
      <c r="F16" s="28"/>
      <c r="G16" s="11"/>
      <c r="H16" s="11"/>
      <c r="I16" s="11"/>
      <c r="J16" s="11"/>
    </row>
    <row r="17" spans="1:10" ht="18" x14ac:dyDescent="0.35">
      <c r="A17" s="719" t="s">
        <v>70</v>
      </c>
      <c r="B17" s="139"/>
      <c r="C17" s="720"/>
      <c r="D17" s="720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158"/>
      <c r="D4" s="190"/>
      <c r="E4" s="508"/>
      <c r="F4" s="510"/>
      <c r="G4" s="83" t="s">
        <v>22</v>
      </c>
      <c r="H4" s="83"/>
      <c r="I4" s="83"/>
      <c r="J4" s="220" t="s">
        <v>23</v>
      </c>
      <c r="K4" s="883" t="s">
        <v>24</v>
      </c>
      <c r="L4" s="884"/>
      <c r="M4" s="885"/>
      <c r="N4" s="885"/>
      <c r="O4" s="886"/>
      <c r="P4" s="890" t="s">
        <v>25</v>
      </c>
      <c r="Q4" s="891"/>
      <c r="R4" s="891"/>
      <c r="S4" s="891"/>
      <c r="T4" s="891"/>
      <c r="U4" s="891"/>
      <c r="V4" s="891"/>
      <c r="W4" s="892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30" t="s">
        <v>37</v>
      </c>
      <c r="G5" s="705" t="s">
        <v>27</v>
      </c>
      <c r="H5" s="706" t="s">
        <v>28</v>
      </c>
      <c r="I5" s="707" t="s">
        <v>29</v>
      </c>
      <c r="J5" s="221" t="s">
        <v>30</v>
      </c>
      <c r="K5" s="709" t="s">
        <v>31</v>
      </c>
      <c r="L5" s="709" t="s">
        <v>135</v>
      </c>
      <c r="M5" s="709" t="s">
        <v>32</v>
      </c>
      <c r="N5" s="729" t="s">
        <v>136</v>
      </c>
      <c r="O5" s="709" t="s">
        <v>137</v>
      </c>
      <c r="P5" s="709" t="s">
        <v>33</v>
      </c>
      <c r="Q5" s="709" t="s">
        <v>34</v>
      </c>
      <c r="R5" s="709" t="s">
        <v>35</v>
      </c>
      <c r="S5" s="709" t="s">
        <v>36</v>
      </c>
      <c r="T5" s="709" t="s">
        <v>138</v>
      </c>
      <c r="U5" s="709" t="s">
        <v>139</v>
      </c>
      <c r="V5" s="709" t="s">
        <v>140</v>
      </c>
      <c r="W5" s="877" t="s">
        <v>141</v>
      </c>
    </row>
    <row r="6" spans="1:23" s="18" customFormat="1" ht="39" customHeight="1" x14ac:dyDescent="0.35">
      <c r="A6" s="175" t="s">
        <v>5</v>
      </c>
      <c r="B6" s="260">
        <v>28</v>
      </c>
      <c r="C6" s="272" t="s">
        <v>19</v>
      </c>
      <c r="D6" s="563" t="s">
        <v>157</v>
      </c>
      <c r="E6" s="525">
        <v>60</v>
      </c>
      <c r="F6" s="879"/>
      <c r="G6" s="692">
        <v>0.42</v>
      </c>
      <c r="H6" s="880">
        <v>0.06</v>
      </c>
      <c r="I6" s="881">
        <v>1.02</v>
      </c>
      <c r="J6" s="665">
        <v>6.18</v>
      </c>
      <c r="K6" s="692">
        <v>0.02</v>
      </c>
      <c r="L6" s="59">
        <v>0.02</v>
      </c>
      <c r="M6" s="59">
        <v>6</v>
      </c>
      <c r="N6" s="59">
        <v>10</v>
      </c>
      <c r="O6" s="521">
        <v>0</v>
      </c>
      <c r="P6" s="454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1" t="s">
        <v>9</v>
      </c>
      <c r="D7" s="483" t="s">
        <v>121</v>
      </c>
      <c r="E7" s="564">
        <v>90</v>
      </c>
      <c r="F7" s="195"/>
      <c r="G7" s="565">
        <v>14.88</v>
      </c>
      <c r="H7" s="566">
        <v>13.95</v>
      </c>
      <c r="I7" s="567">
        <v>3.3</v>
      </c>
      <c r="J7" s="568">
        <v>198.45</v>
      </c>
      <c r="K7" s="565">
        <v>0.05</v>
      </c>
      <c r="L7" s="566">
        <v>0.11</v>
      </c>
      <c r="M7" s="566">
        <v>1</v>
      </c>
      <c r="N7" s="566">
        <v>49</v>
      </c>
      <c r="O7" s="661">
        <v>0</v>
      </c>
      <c r="P7" s="565">
        <v>17.02</v>
      </c>
      <c r="Q7" s="566">
        <v>127.1</v>
      </c>
      <c r="R7" s="566">
        <v>23.09</v>
      </c>
      <c r="S7" s="566">
        <v>1.29</v>
      </c>
      <c r="T7" s="566">
        <v>266.67</v>
      </c>
      <c r="U7" s="566">
        <v>6.0000000000000001E-3</v>
      </c>
      <c r="V7" s="566">
        <v>0</v>
      </c>
      <c r="W7" s="567">
        <v>0.05</v>
      </c>
    </row>
    <row r="8" spans="1:23" s="18" customFormat="1" ht="39" customHeight="1" x14ac:dyDescent="0.35">
      <c r="A8" s="131"/>
      <c r="B8" s="165">
        <v>65</v>
      </c>
      <c r="C8" s="241" t="s">
        <v>50</v>
      </c>
      <c r="D8" s="483" t="s">
        <v>56</v>
      </c>
      <c r="E8" s="564">
        <v>150</v>
      </c>
      <c r="F8" s="659"/>
      <c r="G8" s="565">
        <v>6.45</v>
      </c>
      <c r="H8" s="566">
        <v>4.05</v>
      </c>
      <c r="I8" s="567">
        <v>40.200000000000003</v>
      </c>
      <c r="J8" s="568">
        <v>223.65</v>
      </c>
      <c r="K8" s="293">
        <v>0.08</v>
      </c>
      <c r="L8" s="13">
        <v>0.02</v>
      </c>
      <c r="M8" s="13">
        <v>0</v>
      </c>
      <c r="N8" s="13">
        <v>30</v>
      </c>
      <c r="O8" s="25">
        <v>0.11</v>
      </c>
      <c r="P8" s="293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04" t="s">
        <v>17</v>
      </c>
      <c r="D9" s="483" t="s">
        <v>147</v>
      </c>
      <c r="E9" s="799">
        <v>200</v>
      </c>
      <c r="F9" s="196"/>
      <c r="G9" s="292">
        <v>0.8</v>
      </c>
      <c r="H9" s="17">
        <v>0.2</v>
      </c>
      <c r="I9" s="47">
        <v>23.2</v>
      </c>
      <c r="J9" s="309">
        <v>94.4</v>
      </c>
      <c r="K9" s="292">
        <v>0.02</v>
      </c>
      <c r="L9" s="17"/>
      <c r="M9" s="17">
        <v>4</v>
      </c>
      <c r="N9" s="17">
        <v>0</v>
      </c>
      <c r="O9" s="20"/>
      <c r="P9" s="292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49">
        <v>119</v>
      </c>
      <c r="C10" s="818" t="s">
        <v>13</v>
      </c>
      <c r="D10" s="241" t="s">
        <v>57</v>
      </c>
      <c r="E10" s="750">
        <v>20</v>
      </c>
      <c r="F10" s="356"/>
      <c r="G10" s="338">
        <v>1.4</v>
      </c>
      <c r="H10" s="22">
        <v>0.14000000000000001</v>
      </c>
      <c r="I10" s="882">
        <v>8.8000000000000007</v>
      </c>
      <c r="J10" s="337">
        <v>48</v>
      </c>
      <c r="K10" s="338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38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878">
        <v>0</v>
      </c>
    </row>
    <row r="11" spans="1:23" s="18" customFormat="1" ht="39" customHeight="1" x14ac:dyDescent="0.35">
      <c r="A11" s="131"/>
      <c r="B11" s="165">
        <v>120</v>
      </c>
      <c r="C11" s="241" t="s">
        <v>14</v>
      </c>
      <c r="D11" s="243" t="s">
        <v>48</v>
      </c>
      <c r="E11" s="195">
        <v>20</v>
      </c>
      <c r="F11" s="660"/>
      <c r="G11" s="338">
        <v>1.1399999999999999</v>
      </c>
      <c r="H11" s="22">
        <v>0.22</v>
      </c>
      <c r="I11" s="55">
        <v>7.44</v>
      </c>
      <c r="J11" s="569">
        <v>36.26</v>
      </c>
      <c r="K11" s="338">
        <v>0.02</v>
      </c>
      <c r="L11" s="22">
        <v>2.4E-2</v>
      </c>
      <c r="M11" s="22">
        <v>0.08</v>
      </c>
      <c r="N11" s="22">
        <v>0</v>
      </c>
      <c r="O11" s="23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778"/>
      <c r="C12" s="570"/>
      <c r="D12" s="387" t="s">
        <v>20</v>
      </c>
      <c r="E12" s="195">
        <f>E6+E7+E8+E9+E10+E11</f>
        <v>540</v>
      </c>
      <c r="F12" s="195"/>
      <c r="G12" s="237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16">
        <f t="shared" si="0"/>
        <v>606.93999999999994</v>
      </c>
      <c r="K12" s="237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28">
        <f t="shared" si="0"/>
        <v>0.11</v>
      </c>
      <c r="P12" s="237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778"/>
      <c r="C13" s="163"/>
      <c r="D13" s="388" t="s">
        <v>21</v>
      </c>
      <c r="E13" s="233"/>
      <c r="F13" s="233"/>
      <c r="G13" s="297"/>
      <c r="H13" s="183"/>
      <c r="I13" s="184"/>
      <c r="J13" s="412">
        <f>J12/23.5</f>
        <v>25.82723404255319</v>
      </c>
      <c r="K13" s="297"/>
      <c r="L13" s="183"/>
      <c r="M13" s="183"/>
      <c r="N13" s="183"/>
      <c r="O13" s="264"/>
      <c r="P13" s="297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5" t="s">
        <v>6</v>
      </c>
      <c r="B14" s="185">
        <v>4</v>
      </c>
      <c r="C14" s="520" t="s">
        <v>19</v>
      </c>
      <c r="D14" s="554" t="s">
        <v>155</v>
      </c>
      <c r="E14" s="559">
        <v>60</v>
      </c>
      <c r="F14" s="185"/>
      <c r="G14" s="499">
        <v>0.3</v>
      </c>
      <c r="H14" s="500">
        <v>4.8600000000000003</v>
      </c>
      <c r="I14" s="501">
        <v>1.74</v>
      </c>
      <c r="J14" s="526">
        <v>53.52</v>
      </c>
      <c r="K14" s="627">
        <v>0.03</v>
      </c>
      <c r="L14" s="499">
        <v>0.02</v>
      </c>
      <c r="M14" s="500">
        <v>11.95</v>
      </c>
      <c r="N14" s="500">
        <v>60</v>
      </c>
      <c r="O14" s="501">
        <v>0</v>
      </c>
      <c r="P14" s="627">
        <v>16.3</v>
      </c>
      <c r="Q14" s="500">
        <v>20.93</v>
      </c>
      <c r="R14" s="500">
        <v>10.97</v>
      </c>
      <c r="S14" s="500">
        <v>0.45</v>
      </c>
      <c r="T14" s="500">
        <v>139.61000000000001</v>
      </c>
      <c r="U14" s="500">
        <v>5.9999999999999995E-4</v>
      </c>
      <c r="V14" s="500">
        <v>2.0000000000000001E-4</v>
      </c>
      <c r="W14" s="628">
        <v>0.01</v>
      </c>
    </row>
    <row r="15" spans="1:23" s="18" customFormat="1" ht="39" customHeight="1" x14ac:dyDescent="0.35">
      <c r="A15" s="131"/>
      <c r="B15" s="165">
        <v>33</v>
      </c>
      <c r="C15" s="241" t="s">
        <v>8</v>
      </c>
      <c r="D15" s="555" t="s">
        <v>62</v>
      </c>
      <c r="E15" s="216">
        <v>200</v>
      </c>
      <c r="F15" s="165"/>
      <c r="G15" s="247">
        <v>6.4</v>
      </c>
      <c r="H15" s="103">
        <v>6.2</v>
      </c>
      <c r="I15" s="104">
        <v>12.2</v>
      </c>
      <c r="J15" s="249">
        <v>130.6</v>
      </c>
      <c r="K15" s="293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1" t="s">
        <v>9</v>
      </c>
      <c r="D16" s="555" t="s">
        <v>119</v>
      </c>
      <c r="E16" s="216">
        <v>90</v>
      </c>
      <c r="F16" s="165"/>
      <c r="G16" s="247">
        <v>18.7</v>
      </c>
      <c r="H16" s="103">
        <v>19.2</v>
      </c>
      <c r="I16" s="104">
        <v>7.5</v>
      </c>
      <c r="J16" s="249">
        <v>278.27999999999997</v>
      </c>
      <c r="K16" s="293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1" t="s">
        <v>67</v>
      </c>
      <c r="D17" s="483" t="s">
        <v>151</v>
      </c>
      <c r="E17" s="125">
        <v>150</v>
      </c>
      <c r="F17" s="165"/>
      <c r="G17" s="299">
        <v>3.37</v>
      </c>
      <c r="H17" s="103">
        <v>7.15</v>
      </c>
      <c r="I17" s="104">
        <v>17.5</v>
      </c>
      <c r="J17" s="249">
        <v>148.66</v>
      </c>
      <c r="K17" s="293">
        <v>0.12</v>
      </c>
      <c r="L17" s="98">
        <v>0.12</v>
      </c>
      <c r="M17" s="13">
        <v>18.57</v>
      </c>
      <c r="N17" s="13">
        <v>90</v>
      </c>
      <c r="O17" s="25">
        <v>0.09</v>
      </c>
      <c r="P17" s="293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04" t="s">
        <v>46</v>
      </c>
      <c r="D18" s="256" t="s">
        <v>53</v>
      </c>
      <c r="E18" s="462">
        <v>200</v>
      </c>
      <c r="F18" s="164"/>
      <c r="G18" s="19">
        <v>0.2</v>
      </c>
      <c r="H18" s="17">
        <v>0</v>
      </c>
      <c r="I18" s="20">
        <v>11</v>
      </c>
      <c r="J18" s="222">
        <v>44.8</v>
      </c>
      <c r="K18" s="292">
        <v>0</v>
      </c>
      <c r="L18" s="19">
        <v>0</v>
      </c>
      <c r="M18" s="17">
        <v>0.08</v>
      </c>
      <c r="N18" s="17">
        <v>0</v>
      </c>
      <c r="O18" s="47">
        <v>0</v>
      </c>
      <c r="P18" s="292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49">
        <v>119</v>
      </c>
      <c r="C19" s="241" t="s">
        <v>13</v>
      </c>
      <c r="D19" s="556" t="s">
        <v>57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36">
        <v>72</v>
      </c>
      <c r="K19" s="338">
        <v>0.03</v>
      </c>
      <c r="L19" s="21">
        <v>0.01</v>
      </c>
      <c r="M19" s="22">
        <v>0</v>
      </c>
      <c r="N19" s="22">
        <v>0</v>
      </c>
      <c r="O19" s="55">
        <v>0</v>
      </c>
      <c r="P19" s="33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1" t="s">
        <v>14</v>
      </c>
      <c r="D20" s="556" t="s">
        <v>48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36">
        <v>36.26</v>
      </c>
      <c r="K20" s="338">
        <v>0.02</v>
      </c>
      <c r="L20" s="21">
        <v>2.4E-2</v>
      </c>
      <c r="M20" s="22">
        <v>0.08</v>
      </c>
      <c r="N20" s="22">
        <v>0</v>
      </c>
      <c r="O20" s="55">
        <v>0</v>
      </c>
      <c r="P20" s="33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484"/>
      <c r="C21" s="271"/>
      <c r="D21" s="557" t="s">
        <v>20</v>
      </c>
      <c r="E21" s="330">
        <f>E14+E15+E16+E17+E18+E19+E20</f>
        <v>750</v>
      </c>
      <c r="F21" s="330"/>
      <c r="G21" s="537">
        <f t="shared" ref="G21:W21" si="1">G14+G15+G16+G17+G18+G19+G20</f>
        <v>32.239999999999995</v>
      </c>
      <c r="H21" s="102">
        <f t="shared" si="1"/>
        <v>37.839999999999996</v>
      </c>
      <c r="I21" s="332">
        <f t="shared" si="1"/>
        <v>70.64</v>
      </c>
      <c r="J21" s="330">
        <f t="shared" si="1"/>
        <v>764.11999999999989</v>
      </c>
      <c r="K21" s="537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31">
        <f t="shared" si="1"/>
        <v>0.2</v>
      </c>
      <c r="P21" s="537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17"/>
      <c r="B22" s="171"/>
      <c r="C22" s="163"/>
      <c r="D22" s="558" t="s">
        <v>21</v>
      </c>
      <c r="E22" s="487"/>
      <c r="F22" s="168"/>
      <c r="G22" s="186"/>
      <c r="H22" s="61"/>
      <c r="I22" s="156"/>
      <c r="J22" s="228">
        <f>J21/23.5</f>
        <v>32.515744680851057</v>
      </c>
      <c r="K22" s="186"/>
      <c r="L22" s="61"/>
      <c r="M22" s="61"/>
      <c r="N22" s="61"/>
      <c r="O22" s="141"/>
      <c r="P22" s="186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158"/>
      <c r="D4" s="190"/>
      <c r="E4" s="508"/>
      <c r="F4" s="608"/>
      <c r="G4" s="743" t="s">
        <v>22</v>
      </c>
      <c r="H4" s="744"/>
      <c r="I4" s="817"/>
      <c r="J4" s="220" t="s">
        <v>23</v>
      </c>
      <c r="K4" s="888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47" thickBot="1" x14ac:dyDescent="0.4">
      <c r="A5" s="173" t="s">
        <v>0</v>
      </c>
      <c r="B5" s="130" t="s">
        <v>40</v>
      </c>
      <c r="C5" s="106" t="s">
        <v>41</v>
      </c>
      <c r="D5" s="130" t="s">
        <v>38</v>
      </c>
      <c r="E5" s="155" t="s">
        <v>26</v>
      </c>
      <c r="F5" s="155" t="s">
        <v>37</v>
      </c>
      <c r="G5" s="477" t="s">
        <v>27</v>
      </c>
      <c r="H5" s="469" t="s">
        <v>28</v>
      </c>
      <c r="I5" s="814" t="s">
        <v>29</v>
      </c>
      <c r="J5" s="221" t="s">
        <v>30</v>
      </c>
      <c r="K5" s="811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39" customHeight="1" x14ac:dyDescent="0.35">
      <c r="A6" s="175" t="s">
        <v>5</v>
      </c>
      <c r="B6" s="169">
        <v>25</v>
      </c>
      <c r="C6" s="300" t="s">
        <v>19</v>
      </c>
      <c r="D6" s="459" t="s">
        <v>51</v>
      </c>
      <c r="E6" s="461">
        <v>150</v>
      </c>
      <c r="F6" s="169"/>
      <c r="G6" s="42">
        <v>0.6</v>
      </c>
      <c r="H6" s="43">
        <v>0.45</v>
      </c>
      <c r="I6" s="50">
        <v>12.3</v>
      </c>
      <c r="J6" s="790">
        <v>54.9</v>
      </c>
      <c r="K6" s="32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1" t="s">
        <v>65</v>
      </c>
      <c r="D7" s="182" t="s">
        <v>86</v>
      </c>
      <c r="E7" s="195">
        <v>150</v>
      </c>
      <c r="F7" s="241"/>
      <c r="G7" s="21">
        <v>18.75</v>
      </c>
      <c r="H7" s="22">
        <v>19.5</v>
      </c>
      <c r="I7" s="23">
        <v>2.7</v>
      </c>
      <c r="J7" s="225">
        <v>261.45</v>
      </c>
      <c r="K7" s="33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3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46">
        <v>0</v>
      </c>
    </row>
    <row r="8" spans="1:23" s="18" customFormat="1" ht="39" customHeight="1" x14ac:dyDescent="0.35">
      <c r="A8" s="131"/>
      <c r="B8" s="165">
        <v>115</v>
      </c>
      <c r="C8" s="303" t="s">
        <v>17</v>
      </c>
      <c r="D8" s="290" t="s">
        <v>45</v>
      </c>
      <c r="E8" s="230">
        <v>200</v>
      </c>
      <c r="F8" s="166"/>
      <c r="G8" s="19">
        <v>6.64</v>
      </c>
      <c r="H8" s="17">
        <v>5.14</v>
      </c>
      <c r="I8" s="20">
        <v>18.600000000000001</v>
      </c>
      <c r="J8" s="222">
        <v>148.4</v>
      </c>
      <c r="K8" s="338">
        <v>0.06</v>
      </c>
      <c r="L8" s="21">
        <v>0.26</v>
      </c>
      <c r="M8" s="22">
        <v>2.6</v>
      </c>
      <c r="N8" s="22">
        <v>41.6</v>
      </c>
      <c r="O8" s="23">
        <v>0.06</v>
      </c>
      <c r="P8" s="33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46">
        <v>4.5999999999999999E-2</v>
      </c>
    </row>
    <row r="9" spans="1:23" s="18" customFormat="1" ht="39" customHeight="1" x14ac:dyDescent="0.35">
      <c r="A9" s="131"/>
      <c r="B9" s="166">
        <v>121</v>
      </c>
      <c r="C9" s="295" t="s">
        <v>52</v>
      </c>
      <c r="D9" s="256" t="s">
        <v>52</v>
      </c>
      <c r="E9" s="23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292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0" t="s">
        <v>14</v>
      </c>
      <c r="D10" s="181" t="s">
        <v>48</v>
      </c>
      <c r="E10" s="196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338">
        <v>0.02</v>
      </c>
      <c r="L10" s="21">
        <v>2.4E-2</v>
      </c>
      <c r="M10" s="22">
        <v>0.08</v>
      </c>
      <c r="N10" s="22">
        <v>0</v>
      </c>
      <c r="O10" s="55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19"/>
      <c r="C11" s="303"/>
      <c r="D11" s="387" t="s">
        <v>20</v>
      </c>
      <c r="E11" s="552">
        <f>SUM(E6:E10)</f>
        <v>550</v>
      </c>
      <c r="F11" s="166"/>
      <c r="G11" s="423">
        <f t="shared" ref="G11:W11" si="0">SUM(G6:G10)</f>
        <v>29.290000000000003</v>
      </c>
      <c r="H11" s="31">
        <f t="shared" si="0"/>
        <v>26.119999999999997</v>
      </c>
      <c r="I11" s="426">
        <f t="shared" si="0"/>
        <v>55.769999999999996</v>
      </c>
      <c r="J11" s="429">
        <f t="shared" si="0"/>
        <v>576.66999999999996</v>
      </c>
      <c r="K11" s="423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26">
        <f t="shared" si="0"/>
        <v>2.72</v>
      </c>
      <c r="P11" s="431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13">
        <f t="shared" si="0"/>
        <v>7.8E-2</v>
      </c>
    </row>
    <row r="12" spans="1:23" s="18" customFormat="1" ht="39" customHeight="1" thickBot="1" x14ac:dyDescent="0.4">
      <c r="A12" s="131"/>
      <c r="B12" s="420"/>
      <c r="C12" s="492"/>
      <c r="D12" s="388" t="s">
        <v>21</v>
      </c>
      <c r="E12" s="553"/>
      <c r="F12" s="420"/>
      <c r="G12" s="424"/>
      <c r="H12" s="414"/>
      <c r="I12" s="427"/>
      <c r="J12" s="430">
        <f>J11/23.5</f>
        <v>24.539148936170211</v>
      </c>
      <c r="K12" s="424"/>
      <c r="L12" s="424"/>
      <c r="M12" s="414"/>
      <c r="N12" s="414"/>
      <c r="O12" s="427"/>
      <c r="P12" s="432"/>
      <c r="Q12" s="414"/>
      <c r="R12" s="414"/>
      <c r="S12" s="414"/>
      <c r="T12" s="414"/>
      <c r="U12" s="414"/>
      <c r="V12" s="414"/>
      <c r="W12" s="415"/>
    </row>
    <row r="13" spans="1:23" s="18" customFormat="1" ht="39" customHeight="1" x14ac:dyDescent="0.35">
      <c r="A13" s="175" t="s">
        <v>6</v>
      </c>
      <c r="B13" s="222">
        <v>13</v>
      </c>
      <c r="C13" s="349" t="s">
        <v>7</v>
      </c>
      <c r="D13" s="385" t="s">
        <v>61</v>
      </c>
      <c r="E13" s="389">
        <v>60</v>
      </c>
      <c r="F13" s="348"/>
      <c r="G13" s="655">
        <v>1.2</v>
      </c>
      <c r="H13" s="656">
        <v>4.26</v>
      </c>
      <c r="I13" s="657">
        <v>6.18</v>
      </c>
      <c r="J13" s="352">
        <v>67.92</v>
      </c>
      <c r="K13" s="327">
        <v>0.03</v>
      </c>
      <c r="L13" s="43">
        <v>0.02</v>
      </c>
      <c r="M13" s="43">
        <v>7.44</v>
      </c>
      <c r="N13" s="43">
        <v>930</v>
      </c>
      <c r="O13" s="44">
        <v>0</v>
      </c>
      <c r="P13" s="327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03" t="s">
        <v>8</v>
      </c>
      <c r="D14" s="386" t="s">
        <v>129</v>
      </c>
      <c r="E14" s="345">
        <v>200</v>
      </c>
      <c r="F14" s="166"/>
      <c r="G14" s="293">
        <v>7.24</v>
      </c>
      <c r="H14" s="13">
        <v>8.9</v>
      </c>
      <c r="I14" s="51">
        <v>11.36</v>
      </c>
      <c r="J14" s="167">
        <v>155.80000000000001</v>
      </c>
      <c r="K14" s="293">
        <v>0.04</v>
      </c>
      <c r="L14" s="98">
        <v>0.04</v>
      </c>
      <c r="M14" s="13">
        <v>4.76</v>
      </c>
      <c r="N14" s="13">
        <v>180</v>
      </c>
      <c r="O14" s="51">
        <v>0</v>
      </c>
      <c r="P14" s="293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2">
        <v>148</v>
      </c>
      <c r="C15" s="241" t="s">
        <v>9</v>
      </c>
      <c r="D15" s="380" t="s">
        <v>122</v>
      </c>
      <c r="E15" s="346">
        <v>90</v>
      </c>
      <c r="F15" s="165"/>
      <c r="G15" s="292">
        <v>19.71</v>
      </c>
      <c r="H15" s="17">
        <v>15.75</v>
      </c>
      <c r="I15" s="47">
        <v>6.21</v>
      </c>
      <c r="J15" s="222">
        <v>245.34</v>
      </c>
      <c r="K15" s="292">
        <v>0.03</v>
      </c>
      <c r="L15" s="19">
        <v>0.11</v>
      </c>
      <c r="M15" s="17">
        <v>2.4</v>
      </c>
      <c r="N15" s="17">
        <v>173.7</v>
      </c>
      <c r="O15" s="47">
        <v>0.21</v>
      </c>
      <c r="P15" s="292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1" t="s">
        <v>67</v>
      </c>
      <c r="D16" s="380" t="s">
        <v>134</v>
      </c>
      <c r="E16" s="346">
        <v>150</v>
      </c>
      <c r="F16" s="165"/>
      <c r="G16" s="299">
        <v>4.3499999999999996</v>
      </c>
      <c r="H16" s="103">
        <v>3.9</v>
      </c>
      <c r="I16" s="246">
        <v>20.399999999999999</v>
      </c>
      <c r="J16" s="249">
        <v>134.25</v>
      </c>
      <c r="K16" s="299">
        <v>0.12</v>
      </c>
      <c r="L16" s="247">
        <v>0.08</v>
      </c>
      <c r="M16" s="103">
        <v>0</v>
      </c>
      <c r="N16" s="103">
        <v>19.5</v>
      </c>
      <c r="O16" s="246">
        <v>0.08</v>
      </c>
      <c r="P16" s="299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46">
        <v>8.9999999999999993E-3</v>
      </c>
    </row>
    <row r="17" spans="1:23" s="18" customFormat="1" ht="42.75" customHeight="1" x14ac:dyDescent="0.35">
      <c r="A17" s="133"/>
      <c r="B17" s="249">
        <v>100</v>
      </c>
      <c r="C17" s="243" t="s">
        <v>94</v>
      </c>
      <c r="D17" s="182" t="s">
        <v>92</v>
      </c>
      <c r="E17" s="165">
        <v>200</v>
      </c>
      <c r="F17" s="506"/>
      <c r="G17" s="338">
        <v>0.2</v>
      </c>
      <c r="H17" s="22">
        <v>0</v>
      </c>
      <c r="I17" s="55">
        <v>15.56</v>
      </c>
      <c r="J17" s="225">
        <v>63.2</v>
      </c>
      <c r="K17" s="292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292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0" t="s">
        <v>13</v>
      </c>
      <c r="D18" s="208" t="s">
        <v>57</v>
      </c>
      <c r="E18" s="196">
        <v>45</v>
      </c>
      <c r="F18" s="164"/>
      <c r="G18" s="292">
        <v>3.19</v>
      </c>
      <c r="H18" s="17">
        <v>0.31</v>
      </c>
      <c r="I18" s="47">
        <v>19.89</v>
      </c>
      <c r="J18" s="222">
        <v>108</v>
      </c>
      <c r="K18" s="292">
        <v>0.05</v>
      </c>
      <c r="L18" s="19">
        <v>0.02</v>
      </c>
      <c r="M18" s="17">
        <v>0</v>
      </c>
      <c r="N18" s="17">
        <v>0</v>
      </c>
      <c r="O18" s="47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0" t="s">
        <v>14</v>
      </c>
      <c r="D19" s="208" t="s">
        <v>48</v>
      </c>
      <c r="E19" s="196">
        <v>25</v>
      </c>
      <c r="F19" s="164"/>
      <c r="G19" s="292">
        <v>1.42</v>
      </c>
      <c r="H19" s="17">
        <v>0.27</v>
      </c>
      <c r="I19" s="47">
        <v>9.3000000000000007</v>
      </c>
      <c r="J19" s="222">
        <v>45.32</v>
      </c>
      <c r="K19" s="292">
        <v>0.02</v>
      </c>
      <c r="L19" s="19">
        <v>0.03</v>
      </c>
      <c r="M19" s="17">
        <v>0.1</v>
      </c>
      <c r="N19" s="17">
        <v>0</v>
      </c>
      <c r="O19" s="47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484"/>
      <c r="C20" s="271"/>
      <c r="D20" s="387" t="s">
        <v>20</v>
      </c>
      <c r="E20" s="493">
        <f>SUM(E13:E19)</f>
        <v>770</v>
      </c>
      <c r="F20" s="330"/>
      <c r="G20" s="237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30">
        <f t="shared" si="1"/>
        <v>819.83000000000015</v>
      </c>
      <c r="K20" s="237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37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6"/>
      <c r="B21" s="171"/>
      <c r="C21" s="163"/>
      <c r="D21" s="388" t="s">
        <v>21</v>
      </c>
      <c r="E21" s="258"/>
      <c r="F21" s="163"/>
      <c r="G21" s="494"/>
      <c r="H21" s="495"/>
      <c r="I21" s="496"/>
      <c r="J21" s="228">
        <f>J20/23.5</f>
        <v>34.886382978723411</v>
      </c>
      <c r="K21" s="494"/>
      <c r="L21" s="681"/>
      <c r="M21" s="495"/>
      <c r="N21" s="495"/>
      <c r="O21" s="496"/>
      <c r="P21" s="494"/>
      <c r="Q21" s="495"/>
      <c r="R21" s="495"/>
      <c r="S21" s="495"/>
      <c r="T21" s="495"/>
      <c r="U21" s="495"/>
      <c r="V21" s="495"/>
      <c r="W21" s="49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83" t="s">
        <v>24</v>
      </c>
      <c r="M4" s="884"/>
      <c r="N4" s="885"/>
      <c r="O4" s="885"/>
      <c r="P4" s="886"/>
      <c r="Q4" s="890" t="s">
        <v>25</v>
      </c>
      <c r="R4" s="891"/>
      <c r="S4" s="891"/>
      <c r="T4" s="891"/>
      <c r="U4" s="891"/>
      <c r="V4" s="891"/>
      <c r="W4" s="891"/>
      <c r="X4" s="892"/>
    </row>
    <row r="5" spans="1:24" s="18" customFormat="1" ht="31.5" thickBot="1" x14ac:dyDescent="0.4">
      <c r="A5" s="173" t="s">
        <v>0</v>
      </c>
      <c r="B5" s="173"/>
      <c r="C5" s="130" t="s">
        <v>40</v>
      </c>
      <c r="D5" s="417" t="s">
        <v>41</v>
      </c>
      <c r="E5" s="130" t="s">
        <v>38</v>
      </c>
      <c r="F5" s="123" t="s">
        <v>26</v>
      </c>
      <c r="G5" s="130" t="s">
        <v>37</v>
      </c>
      <c r="H5" s="88" t="s">
        <v>27</v>
      </c>
      <c r="I5" s="89" t="s">
        <v>28</v>
      </c>
      <c r="J5" s="217" t="s">
        <v>29</v>
      </c>
      <c r="K5" s="221" t="s">
        <v>30</v>
      </c>
      <c r="L5" s="477" t="s">
        <v>31</v>
      </c>
      <c r="M5" s="477" t="s">
        <v>135</v>
      </c>
      <c r="N5" s="477" t="s">
        <v>32</v>
      </c>
      <c r="O5" s="680" t="s">
        <v>136</v>
      </c>
      <c r="P5" s="477" t="s">
        <v>137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138</v>
      </c>
      <c r="V5" s="477" t="s">
        <v>139</v>
      </c>
      <c r="W5" s="477" t="s">
        <v>140</v>
      </c>
      <c r="X5" s="477" t="s">
        <v>141</v>
      </c>
    </row>
    <row r="6" spans="1:24" s="18" customFormat="1" ht="37.5" customHeight="1" x14ac:dyDescent="0.35">
      <c r="A6" s="175" t="s">
        <v>5</v>
      </c>
      <c r="B6" s="143"/>
      <c r="C6" s="562">
        <v>28</v>
      </c>
      <c r="D6" s="272" t="s">
        <v>19</v>
      </c>
      <c r="E6" s="563" t="s">
        <v>157</v>
      </c>
      <c r="F6" s="525">
        <v>60</v>
      </c>
      <c r="G6" s="658"/>
      <c r="H6" s="662">
        <v>0.42</v>
      </c>
      <c r="I6" s="663">
        <v>0.06</v>
      </c>
      <c r="J6" s="664">
        <v>1.02</v>
      </c>
      <c r="K6" s="665">
        <v>6.18</v>
      </c>
      <c r="L6" s="692">
        <v>0.02</v>
      </c>
      <c r="M6" s="456">
        <v>0.02</v>
      </c>
      <c r="N6" s="59">
        <v>6</v>
      </c>
      <c r="O6" s="59">
        <v>10</v>
      </c>
      <c r="P6" s="60">
        <v>0</v>
      </c>
      <c r="Q6" s="456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78</v>
      </c>
      <c r="C7" s="191">
        <v>90</v>
      </c>
      <c r="D7" s="288" t="s">
        <v>95</v>
      </c>
      <c r="E7" s="437" t="s">
        <v>59</v>
      </c>
      <c r="F7" s="443">
        <v>90</v>
      </c>
      <c r="G7" s="191"/>
      <c r="H7" s="298">
        <v>15.2</v>
      </c>
      <c r="I7" s="63">
        <v>14.04</v>
      </c>
      <c r="J7" s="96">
        <v>8.9</v>
      </c>
      <c r="K7" s="448">
        <v>222.75</v>
      </c>
      <c r="L7" s="298">
        <v>0.37</v>
      </c>
      <c r="M7" s="63">
        <v>0.15</v>
      </c>
      <c r="N7" s="63">
        <v>0.09</v>
      </c>
      <c r="O7" s="63">
        <v>25.83</v>
      </c>
      <c r="P7" s="64">
        <v>0.16</v>
      </c>
      <c r="Q7" s="298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79</v>
      </c>
      <c r="C8" s="192">
        <v>88</v>
      </c>
      <c r="D8" s="289" t="s">
        <v>9</v>
      </c>
      <c r="E8" s="438" t="s">
        <v>130</v>
      </c>
      <c r="F8" s="444">
        <v>90</v>
      </c>
      <c r="G8" s="192"/>
      <c r="H8" s="451">
        <v>18</v>
      </c>
      <c r="I8" s="65">
        <v>16.5</v>
      </c>
      <c r="J8" s="97">
        <v>2.89</v>
      </c>
      <c r="K8" s="449">
        <v>232.8</v>
      </c>
      <c r="L8" s="560">
        <v>0.05</v>
      </c>
      <c r="M8" s="101">
        <v>0.13</v>
      </c>
      <c r="N8" s="101">
        <v>0.55000000000000004</v>
      </c>
      <c r="O8" s="101">
        <v>0</v>
      </c>
      <c r="P8" s="651">
        <v>0</v>
      </c>
      <c r="Q8" s="560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61">
        <v>5.8999999999999997E-2</v>
      </c>
    </row>
    <row r="9" spans="1:24" s="18" customFormat="1" ht="37.5" customHeight="1" x14ac:dyDescent="0.35">
      <c r="A9" s="131"/>
      <c r="B9" s="147"/>
      <c r="C9" s="191">
        <v>52</v>
      </c>
      <c r="D9" s="288" t="s">
        <v>67</v>
      </c>
      <c r="E9" s="437" t="s">
        <v>171</v>
      </c>
      <c r="F9" s="443">
        <v>150</v>
      </c>
      <c r="G9" s="191"/>
      <c r="H9" s="391">
        <v>3.15</v>
      </c>
      <c r="I9" s="72">
        <v>4.5</v>
      </c>
      <c r="J9" s="73">
        <v>17.55</v>
      </c>
      <c r="K9" s="623">
        <v>122.85</v>
      </c>
      <c r="L9" s="391">
        <v>0.16</v>
      </c>
      <c r="M9" s="72">
        <v>0.11</v>
      </c>
      <c r="N9" s="72">
        <v>25.3</v>
      </c>
      <c r="O9" s="72">
        <v>19.5</v>
      </c>
      <c r="P9" s="136">
        <v>0.08</v>
      </c>
      <c r="Q9" s="391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3">
        <v>50</v>
      </c>
      <c r="D10" s="203" t="s">
        <v>67</v>
      </c>
      <c r="E10" s="624" t="s">
        <v>104</v>
      </c>
      <c r="F10" s="213">
        <v>150</v>
      </c>
      <c r="G10" s="218"/>
      <c r="H10" s="630">
        <v>3.3</v>
      </c>
      <c r="I10" s="625">
        <v>7.8</v>
      </c>
      <c r="J10" s="631">
        <v>22.35</v>
      </c>
      <c r="K10" s="634">
        <v>173.1</v>
      </c>
      <c r="L10" s="630">
        <v>0.14000000000000001</v>
      </c>
      <c r="M10" s="625">
        <v>0.12</v>
      </c>
      <c r="N10" s="625">
        <v>18.149999999999999</v>
      </c>
      <c r="O10" s="625">
        <v>21.6</v>
      </c>
      <c r="P10" s="626">
        <v>0.1</v>
      </c>
      <c r="Q10" s="630">
        <v>36.36</v>
      </c>
      <c r="R10" s="625">
        <v>85.5</v>
      </c>
      <c r="S10" s="625">
        <v>27.8</v>
      </c>
      <c r="T10" s="625">
        <v>1.1399999999999999</v>
      </c>
      <c r="U10" s="625">
        <v>701.4</v>
      </c>
      <c r="V10" s="625">
        <v>8.0000000000000002E-3</v>
      </c>
      <c r="W10" s="625">
        <v>2E-3</v>
      </c>
      <c r="X10" s="633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0" t="s">
        <v>17</v>
      </c>
      <c r="E11" s="296" t="s">
        <v>16</v>
      </c>
      <c r="F11" s="211">
        <v>200</v>
      </c>
      <c r="G11" s="204"/>
      <c r="H11" s="292">
        <v>0.4</v>
      </c>
      <c r="I11" s="17">
        <v>0</v>
      </c>
      <c r="J11" s="47">
        <v>27</v>
      </c>
      <c r="K11" s="310">
        <v>110</v>
      </c>
      <c r="L11" s="292">
        <v>0.05</v>
      </c>
      <c r="M11" s="17">
        <v>0.02</v>
      </c>
      <c r="N11" s="17">
        <v>0</v>
      </c>
      <c r="O11" s="17">
        <v>0</v>
      </c>
      <c r="P11" s="20">
        <v>0</v>
      </c>
      <c r="Q11" s="292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0" t="s">
        <v>13</v>
      </c>
      <c r="E12" s="204" t="s">
        <v>57</v>
      </c>
      <c r="F12" s="211">
        <v>20</v>
      </c>
      <c r="G12" s="157"/>
      <c r="H12" s="292">
        <v>1.4</v>
      </c>
      <c r="I12" s="17">
        <v>0.14000000000000001</v>
      </c>
      <c r="J12" s="47">
        <v>8.8000000000000007</v>
      </c>
      <c r="K12" s="309">
        <v>48</v>
      </c>
      <c r="L12" s="292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292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0" t="s">
        <v>14</v>
      </c>
      <c r="E13" s="204" t="s">
        <v>48</v>
      </c>
      <c r="F13" s="164">
        <v>20</v>
      </c>
      <c r="G13" s="157"/>
      <c r="H13" s="292">
        <v>1.1399999999999999</v>
      </c>
      <c r="I13" s="17">
        <v>0.22</v>
      </c>
      <c r="J13" s="47">
        <v>7.44</v>
      </c>
      <c r="K13" s="310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78</v>
      </c>
      <c r="C14" s="191"/>
      <c r="D14" s="288"/>
      <c r="E14" s="439" t="s">
        <v>20</v>
      </c>
      <c r="F14" s="363">
        <f>F6+F7+F9+F11+F12+F13</f>
        <v>540</v>
      </c>
      <c r="G14" s="191"/>
      <c r="H14" s="391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497">
        <f t="shared" si="0"/>
        <v>546.04</v>
      </c>
      <c r="L14" s="391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391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79</v>
      </c>
      <c r="C15" s="192"/>
      <c r="D15" s="289"/>
      <c r="E15" s="440" t="s">
        <v>20</v>
      </c>
      <c r="F15" s="361">
        <f>F6+F8+F10+F11+F12+F13</f>
        <v>540</v>
      </c>
      <c r="G15" s="364"/>
      <c r="H15" s="632">
        <f t="shared" ref="H15:X15" si="1">H6+H8+H10+H11+H12+H13</f>
        <v>24.66</v>
      </c>
      <c r="I15" s="629">
        <f t="shared" si="1"/>
        <v>24.72</v>
      </c>
      <c r="J15" s="633">
        <f t="shared" si="1"/>
        <v>69.5</v>
      </c>
      <c r="K15" s="635">
        <f t="shared" si="1"/>
        <v>606.34</v>
      </c>
      <c r="L15" s="632">
        <f t="shared" si="1"/>
        <v>0.30000000000000004</v>
      </c>
      <c r="M15" s="629">
        <f t="shared" si="1"/>
        <v>0.32000000000000006</v>
      </c>
      <c r="N15" s="629">
        <f t="shared" si="1"/>
        <v>24.779999999999998</v>
      </c>
      <c r="O15" s="629">
        <f t="shared" si="1"/>
        <v>31.6</v>
      </c>
      <c r="P15" s="636">
        <f t="shared" si="1"/>
        <v>0.1</v>
      </c>
      <c r="Q15" s="632">
        <f t="shared" si="1"/>
        <v>92.71</v>
      </c>
      <c r="R15" s="629">
        <f t="shared" si="1"/>
        <v>447.15999999999997</v>
      </c>
      <c r="S15" s="629">
        <f t="shared" si="1"/>
        <v>108.69</v>
      </c>
      <c r="T15" s="629">
        <f t="shared" si="1"/>
        <v>6.2499999999999991</v>
      </c>
      <c r="U15" s="629">
        <f t="shared" si="1"/>
        <v>1255.2499999999998</v>
      </c>
      <c r="V15" s="629">
        <f t="shared" si="1"/>
        <v>1.9599999999999999E-2</v>
      </c>
      <c r="W15" s="629">
        <f t="shared" si="1"/>
        <v>8.199999999999999E-3</v>
      </c>
      <c r="X15" s="633">
        <f t="shared" si="1"/>
        <v>0.113</v>
      </c>
    </row>
    <row r="16" spans="1:24" s="18" customFormat="1" ht="37.5" customHeight="1" x14ac:dyDescent="0.35">
      <c r="A16" s="131"/>
      <c r="B16" s="147" t="s">
        <v>78</v>
      </c>
      <c r="C16" s="191"/>
      <c r="D16" s="288"/>
      <c r="E16" s="441" t="s">
        <v>21</v>
      </c>
      <c r="F16" s="212"/>
      <c r="G16" s="446"/>
      <c r="H16" s="452"/>
      <c r="I16" s="76"/>
      <c r="J16" s="434"/>
      <c r="K16" s="498">
        <f>K14/23.5</f>
        <v>23.235744680851063</v>
      </c>
      <c r="L16" s="452"/>
      <c r="M16" s="76"/>
      <c r="N16" s="76"/>
      <c r="O16" s="76"/>
      <c r="P16" s="761"/>
      <c r="Q16" s="452"/>
      <c r="R16" s="76"/>
      <c r="S16" s="76"/>
      <c r="T16" s="76"/>
      <c r="U16" s="76"/>
      <c r="V16" s="76"/>
      <c r="W16" s="76"/>
      <c r="X16" s="434"/>
    </row>
    <row r="17" spans="1:24" s="18" customFormat="1" ht="37.5" customHeight="1" thickBot="1" x14ac:dyDescent="0.4">
      <c r="A17" s="131"/>
      <c r="B17" s="149" t="s">
        <v>79</v>
      </c>
      <c r="C17" s="193"/>
      <c r="D17" s="378"/>
      <c r="E17" s="442" t="s">
        <v>21</v>
      </c>
      <c r="F17" s="215"/>
      <c r="G17" s="447"/>
      <c r="H17" s="453"/>
      <c r="I17" s="435"/>
      <c r="J17" s="436"/>
      <c r="K17" s="455">
        <f>K15/23.5</f>
        <v>25.801702127659574</v>
      </c>
      <c r="L17" s="453"/>
      <c r="M17" s="435"/>
      <c r="N17" s="435"/>
      <c r="O17" s="435"/>
      <c r="P17" s="762"/>
      <c r="Q17" s="453"/>
      <c r="R17" s="435"/>
      <c r="S17" s="435"/>
      <c r="T17" s="435"/>
      <c r="U17" s="435"/>
      <c r="V17" s="435"/>
      <c r="W17" s="435"/>
      <c r="X17" s="436"/>
    </row>
    <row r="18" spans="1:24" s="18" customFormat="1" ht="37.5" customHeight="1" thickBot="1" x14ac:dyDescent="0.4">
      <c r="A18" s="416"/>
      <c r="B18" s="416"/>
      <c r="C18" s="458"/>
      <c r="D18" s="457"/>
      <c r="E18" s="460"/>
      <c r="F18" s="463"/>
      <c r="G18" s="409"/>
      <c r="H18" s="464"/>
      <c r="I18" s="94"/>
      <c r="J18" s="465"/>
      <c r="K18" s="466"/>
      <c r="L18" s="468"/>
      <c r="M18" s="464"/>
      <c r="N18" s="94"/>
      <c r="O18" s="94"/>
      <c r="P18" s="95"/>
      <c r="Q18" s="464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5" t="s">
        <v>6</v>
      </c>
      <c r="B19" s="175"/>
      <c r="C19" s="185">
        <v>28</v>
      </c>
      <c r="D19" s="272" t="s">
        <v>19</v>
      </c>
      <c r="E19" s="563" t="s">
        <v>157</v>
      </c>
      <c r="F19" s="525">
        <v>60</v>
      </c>
      <c r="G19" s="658"/>
      <c r="H19" s="662">
        <v>0.42</v>
      </c>
      <c r="I19" s="663">
        <v>0.06</v>
      </c>
      <c r="J19" s="664">
        <v>1.02</v>
      </c>
      <c r="K19" s="665">
        <v>6.18</v>
      </c>
      <c r="L19" s="692">
        <v>0.02</v>
      </c>
      <c r="M19" s="456">
        <v>0.02</v>
      </c>
      <c r="N19" s="59">
        <v>6</v>
      </c>
      <c r="O19" s="59">
        <v>10</v>
      </c>
      <c r="P19" s="60">
        <v>0</v>
      </c>
      <c r="Q19" s="454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04" t="s">
        <v>8</v>
      </c>
      <c r="E20" s="256" t="s">
        <v>62</v>
      </c>
      <c r="F20" s="421">
        <v>200</v>
      </c>
      <c r="G20" s="180"/>
      <c r="H20" s="293">
        <v>6.4</v>
      </c>
      <c r="I20" s="13">
        <v>6.2</v>
      </c>
      <c r="J20" s="51">
        <v>12.2</v>
      </c>
      <c r="K20" s="126">
        <v>130.6</v>
      </c>
      <c r="L20" s="293">
        <v>0.08</v>
      </c>
      <c r="M20" s="98">
        <v>0.08</v>
      </c>
      <c r="N20" s="13">
        <v>6.8</v>
      </c>
      <c r="O20" s="13">
        <v>180</v>
      </c>
      <c r="P20" s="51">
        <v>0</v>
      </c>
      <c r="Q20" s="293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04" t="s">
        <v>9</v>
      </c>
      <c r="E21" s="256" t="s">
        <v>55</v>
      </c>
      <c r="F21" s="421">
        <v>90</v>
      </c>
      <c r="G21" s="180"/>
      <c r="H21" s="292">
        <v>14.85</v>
      </c>
      <c r="I21" s="17">
        <v>13.32</v>
      </c>
      <c r="J21" s="47">
        <v>5.94</v>
      </c>
      <c r="K21" s="310">
        <v>202.68</v>
      </c>
      <c r="L21" s="292">
        <v>0.06</v>
      </c>
      <c r="M21" s="19">
        <v>0.11</v>
      </c>
      <c r="N21" s="17">
        <v>3.83</v>
      </c>
      <c r="O21" s="17">
        <v>19.5</v>
      </c>
      <c r="P21" s="47">
        <v>0</v>
      </c>
      <c r="Q21" s="292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04" t="s">
        <v>50</v>
      </c>
      <c r="E22" s="256" t="s">
        <v>56</v>
      </c>
      <c r="F22" s="421">
        <v>150</v>
      </c>
      <c r="G22" s="180"/>
      <c r="H22" s="293">
        <v>6.45</v>
      </c>
      <c r="I22" s="13">
        <v>4.05</v>
      </c>
      <c r="J22" s="51">
        <v>40.200000000000003</v>
      </c>
      <c r="K22" s="126">
        <v>223.65</v>
      </c>
      <c r="L22" s="293">
        <v>0.08</v>
      </c>
      <c r="M22" s="98">
        <v>0.02</v>
      </c>
      <c r="N22" s="13">
        <v>0</v>
      </c>
      <c r="O22" s="13">
        <v>30</v>
      </c>
      <c r="P22" s="51">
        <v>0.11</v>
      </c>
      <c r="Q22" s="293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04" t="s">
        <v>46</v>
      </c>
      <c r="E23" s="256" t="s">
        <v>53</v>
      </c>
      <c r="F23" s="462">
        <v>200</v>
      </c>
      <c r="G23" s="164"/>
      <c r="H23" s="19">
        <v>0.2</v>
      </c>
      <c r="I23" s="17">
        <v>0</v>
      </c>
      <c r="J23" s="20">
        <v>11</v>
      </c>
      <c r="K23" s="222">
        <v>44.8</v>
      </c>
      <c r="L23" s="292">
        <v>0</v>
      </c>
      <c r="M23" s="19">
        <v>0</v>
      </c>
      <c r="N23" s="17">
        <v>0.08</v>
      </c>
      <c r="O23" s="17">
        <v>0</v>
      </c>
      <c r="P23" s="47">
        <v>0</v>
      </c>
      <c r="Q23" s="292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04" t="s">
        <v>13</v>
      </c>
      <c r="E24" s="181" t="s">
        <v>57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22">
        <v>72</v>
      </c>
      <c r="L24" s="338">
        <v>0.03</v>
      </c>
      <c r="M24" s="21">
        <v>0.01</v>
      </c>
      <c r="N24" s="22">
        <v>0</v>
      </c>
      <c r="O24" s="22">
        <v>0</v>
      </c>
      <c r="P24" s="55">
        <v>0</v>
      </c>
      <c r="Q24" s="33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04" t="s">
        <v>14</v>
      </c>
      <c r="E25" s="181" t="s">
        <v>48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22">
        <v>36.26</v>
      </c>
      <c r="L25" s="338">
        <v>0.02</v>
      </c>
      <c r="M25" s="21">
        <v>2.4E-2</v>
      </c>
      <c r="N25" s="22">
        <v>0.08</v>
      </c>
      <c r="O25" s="22">
        <v>0</v>
      </c>
      <c r="P25" s="55">
        <v>0</v>
      </c>
      <c r="Q25" s="33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73"/>
      <c r="D26" s="307"/>
      <c r="E26" s="387" t="s">
        <v>20</v>
      </c>
      <c r="F26" s="326">
        <f>SUM(F19:F25)</f>
        <v>750</v>
      </c>
      <c r="G26" s="180"/>
      <c r="H26" s="235">
        <f>SUM(H19:H25)</f>
        <v>31.59</v>
      </c>
      <c r="I26" s="15">
        <f>SUM(I19:I25)</f>
        <v>24.06</v>
      </c>
      <c r="J26" s="52">
        <f>SUM(J19:J25)</f>
        <v>91.06</v>
      </c>
      <c r="K26" s="411">
        <f>SUM(K19:K25)</f>
        <v>716.17</v>
      </c>
      <c r="L26" s="238">
        <f t="shared" ref="L26:X26" si="2">SUM(L19:L25)</f>
        <v>0.29000000000000004</v>
      </c>
      <c r="M26" s="238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38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17"/>
      <c r="B27" s="317"/>
      <c r="C27" s="406"/>
      <c r="D27" s="390"/>
      <c r="E27" s="388" t="s">
        <v>21</v>
      </c>
      <c r="F27" s="390"/>
      <c r="G27" s="367"/>
      <c r="H27" s="370"/>
      <c r="I27" s="48"/>
      <c r="J27" s="49"/>
      <c r="K27" s="404">
        <f>K26/23.5</f>
        <v>30.475319148936169</v>
      </c>
      <c r="L27" s="370"/>
      <c r="M27" s="365"/>
      <c r="N27" s="48"/>
      <c r="O27" s="48"/>
      <c r="P27" s="49"/>
      <c r="Q27" s="370"/>
      <c r="R27" s="48"/>
      <c r="S27" s="48"/>
      <c r="T27" s="48"/>
      <c r="U27" s="48"/>
      <c r="V27" s="48"/>
      <c r="W27" s="48"/>
      <c r="X27" s="184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02" t="s">
        <v>69</v>
      </c>
      <c r="B29" s="604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05" t="s">
        <v>70</v>
      </c>
      <c r="B30" s="607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39</v>
      </c>
      <c r="D4" s="158"/>
      <c r="E4" s="200"/>
      <c r="F4" s="610"/>
      <c r="G4" s="609"/>
      <c r="H4" s="321" t="s">
        <v>22</v>
      </c>
      <c r="I4" s="322"/>
      <c r="J4" s="323"/>
      <c r="K4" s="398" t="s">
        <v>23</v>
      </c>
      <c r="L4" s="883" t="s">
        <v>24</v>
      </c>
      <c r="M4" s="884"/>
      <c r="N4" s="885"/>
      <c r="O4" s="885"/>
      <c r="P4" s="886"/>
      <c r="Q4" s="887" t="s">
        <v>25</v>
      </c>
      <c r="R4" s="888"/>
      <c r="S4" s="888"/>
      <c r="T4" s="888"/>
      <c r="U4" s="888"/>
      <c r="V4" s="888"/>
      <c r="W4" s="888"/>
      <c r="X4" s="888"/>
    </row>
    <row r="5" spans="1:24" s="18" customFormat="1" ht="28.5" customHeight="1" thickBot="1" x14ac:dyDescent="0.4">
      <c r="A5" s="723" t="s">
        <v>0</v>
      </c>
      <c r="B5" s="875"/>
      <c r="C5" s="695" t="s">
        <v>40</v>
      </c>
      <c r="D5" s="875" t="s">
        <v>41</v>
      </c>
      <c r="E5" s="695" t="s">
        <v>38</v>
      </c>
      <c r="F5" s="305" t="s">
        <v>26</v>
      </c>
      <c r="G5" s="695" t="s">
        <v>37</v>
      </c>
      <c r="H5" s="756" t="s">
        <v>27</v>
      </c>
      <c r="I5" s="706" t="s">
        <v>28</v>
      </c>
      <c r="J5" s="710" t="s">
        <v>29</v>
      </c>
      <c r="K5" s="724" t="s">
        <v>30</v>
      </c>
      <c r="L5" s="709" t="s">
        <v>31</v>
      </c>
      <c r="M5" s="709" t="s">
        <v>135</v>
      </c>
      <c r="N5" s="709" t="s">
        <v>32</v>
      </c>
      <c r="O5" s="729" t="s">
        <v>136</v>
      </c>
      <c r="P5" s="709" t="s">
        <v>137</v>
      </c>
      <c r="Q5" s="709" t="s">
        <v>33</v>
      </c>
      <c r="R5" s="709" t="s">
        <v>34</v>
      </c>
      <c r="S5" s="709" t="s">
        <v>35</v>
      </c>
      <c r="T5" s="709" t="s">
        <v>36</v>
      </c>
      <c r="U5" s="709" t="s">
        <v>138</v>
      </c>
      <c r="V5" s="709" t="s">
        <v>139</v>
      </c>
      <c r="W5" s="709" t="s">
        <v>140</v>
      </c>
      <c r="X5" s="709" t="s">
        <v>141</v>
      </c>
    </row>
    <row r="6" spans="1:24" s="18" customFormat="1" ht="38.25" customHeight="1" x14ac:dyDescent="0.35">
      <c r="A6" s="175" t="s">
        <v>5</v>
      </c>
      <c r="B6" s="175"/>
      <c r="C6" s="169">
        <v>25</v>
      </c>
      <c r="D6" s="300" t="s">
        <v>19</v>
      </c>
      <c r="E6" s="459" t="s">
        <v>51</v>
      </c>
      <c r="F6" s="461">
        <v>150</v>
      </c>
      <c r="G6" s="169"/>
      <c r="H6" s="42">
        <v>0.6</v>
      </c>
      <c r="I6" s="43">
        <v>0.45</v>
      </c>
      <c r="J6" s="50">
        <v>12.3</v>
      </c>
      <c r="K6" s="224">
        <v>54.9</v>
      </c>
      <c r="L6" s="327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2" t="s">
        <v>102</v>
      </c>
      <c r="E7" s="189" t="s">
        <v>143</v>
      </c>
      <c r="F7" s="165">
        <v>150</v>
      </c>
      <c r="G7" s="241"/>
      <c r="H7" s="21">
        <v>18.899999999999999</v>
      </c>
      <c r="I7" s="22">
        <v>14.1</v>
      </c>
      <c r="J7" s="23">
        <v>31.35</v>
      </c>
      <c r="K7" s="225">
        <v>328.8</v>
      </c>
      <c r="L7" s="338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04" t="s">
        <v>46</v>
      </c>
      <c r="E8" s="256" t="s">
        <v>53</v>
      </c>
      <c r="F8" s="462">
        <v>200</v>
      </c>
      <c r="G8" s="164"/>
      <c r="H8" s="19">
        <v>0.2</v>
      </c>
      <c r="I8" s="17">
        <v>0</v>
      </c>
      <c r="J8" s="20">
        <v>11</v>
      </c>
      <c r="K8" s="222">
        <v>44.8</v>
      </c>
      <c r="L8" s="292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04" t="s">
        <v>13</v>
      </c>
      <c r="E9" s="256" t="s">
        <v>52</v>
      </c>
      <c r="F9" s="421">
        <v>30</v>
      </c>
      <c r="G9" s="164"/>
      <c r="H9" s="19">
        <v>2.16</v>
      </c>
      <c r="I9" s="17">
        <v>0.81</v>
      </c>
      <c r="J9" s="20">
        <v>14.73</v>
      </c>
      <c r="K9" s="222">
        <v>75.66</v>
      </c>
      <c r="L9" s="292">
        <v>0.04</v>
      </c>
      <c r="M9" s="19">
        <v>0.01</v>
      </c>
      <c r="N9" s="17">
        <v>0</v>
      </c>
      <c r="O9" s="17">
        <v>0</v>
      </c>
      <c r="P9" s="47">
        <v>0</v>
      </c>
      <c r="Q9" s="292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04" t="s">
        <v>14</v>
      </c>
      <c r="E10" s="181" t="s">
        <v>48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23">
        <v>36.26</v>
      </c>
      <c r="L10" s="338">
        <v>0.02</v>
      </c>
      <c r="M10" s="21">
        <v>2.4E-2</v>
      </c>
      <c r="N10" s="22">
        <v>0.08</v>
      </c>
      <c r="O10" s="22">
        <v>0</v>
      </c>
      <c r="P10" s="55">
        <v>0</v>
      </c>
      <c r="Q10" s="33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04"/>
      <c r="E11" s="387" t="s">
        <v>20</v>
      </c>
      <c r="F11" s="394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67">
        <f t="shared" si="0"/>
        <v>540.41999999999996</v>
      </c>
      <c r="L11" s="292">
        <f t="shared" si="0"/>
        <v>0.15</v>
      </c>
      <c r="M11" s="292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16"/>
      <c r="B12" s="416"/>
      <c r="C12" s="458"/>
      <c r="D12" s="457"/>
      <c r="E12" s="460" t="s">
        <v>21</v>
      </c>
      <c r="F12" s="463"/>
      <c r="G12" s="409"/>
      <c r="H12" s="464"/>
      <c r="I12" s="94"/>
      <c r="J12" s="465"/>
      <c r="K12" s="466">
        <f>K11/23.5</f>
        <v>22.99659574468085</v>
      </c>
      <c r="L12" s="468"/>
      <c r="M12" s="464"/>
      <c r="N12" s="94"/>
      <c r="O12" s="94"/>
      <c r="P12" s="95"/>
      <c r="Q12" s="464"/>
      <c r="R12" s="94"/>
      <c r="S12" s="94"/>
      <c r="T12" s="94"/>
      <c r="U12" s="94"/>
      <c r="V12" s="94"/>
      <c r="W12" s="94"/>
      <c r="X12" s="184"/>
    </row>
    <row r="13" spans="1:24" s="18" customFormat="1" ht="38.25" customHeight="1" x14ac:dyDescent="0.35">
      <c r="A13" s="131" t="s">
        <v>6</v>
      </c>
      <c r="B13" s="131"/>
      <c r="C13" s="260">
        <v>243</v>
      </c>
      <c r="D13" s="781" t="s">
        <v>19</v>
      </c>
      <c r="E13" s="771" t="s">
        <v>149</v>
      </c>
      <c r="F13" s="772">
        <v>60</v>
      </c>
      <c r="G13" s="773"/>
      <c r="H13" s="57">
        <v>1.73</v>
      </c>
      <c r="I13" s="40">
        <v>6.13</v>
      </c>
      <c r="J13" s="58">
        <v>5.07</v>
      </c>
      <c r="K13" s="691">
        <v>85.7</v>
      </c>
      <c r="L13" s="313">
        <v>0.03</v>
      </c>
      <c r="M13" s="40">
        <v>0.03</v>
      </c>
      <c r="N13" s="40">
        <v>1.55</v>
      </c>
      <c r="O13" s="40">
        <v>228</v>
      </c>
      <c r="P13" s="262">
        <v>0</v>
      </c>
      <c r="Q13" s="313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2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0" t="s">
        <v>8</v>
      </c>
      <c r="E14" s="386" t="s">
        <v>54</v>
      </c>
      <c r="F14" s="345">
        <v>200</v>
      </c>
      <c r="G14" s="194"/>
      <c r="H14" s="293">
        <v>5.88</v>
      </c>
      <c r="I14" s="13">
        <v>8.82</v>
      </c>
      <c r="J14" s="51">
        <v>9.6</v>
      </c>
      <c r="K14" s="126">
        <v>142.19999999999999</v>
      </c>
      <c r="L14" s="293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293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20"/>
      <c r="C15" s="165">
        <v>90</v>
      </c>
      <c r="D15" s="241" t="s">
        <v>9</v>
      </c>
      <c r="E15" s="371" t="s">
        <v>127</v>
      </c>
      <c r="F15" s="216">
        <v>90</v>
      </c>
      <c r="G15" s="125"/>
      <c r="H15" s="505">
        <v>15.21</v>
      </c>
      <c r="I15" s="116">
        <v>14.04</v>
      </c>
      <c r="J15" s="121">
        <v>8.91</v>
      </c>
      <c r="K15" s="803">
        <v>222.75</v>
      </c>
      <c r="L15" s="299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299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46">
        <v>0.09</v>
      </c>
    </row>
    <row r="16" spans="1:24" s="18" customFormat="1" ht="38.25" customHeight="1" x14ac:dyDescent="0.35">
      <c r="A16" s="133"/>
      <c r="B16" s="820"/>
      <c r="C16" s="164">
        <v>54</v>
      </c>
      <c r="D16" s="204" t="s">
        <v>50</v>
      </c>
      <c r="E16" s="181" t="s">
        <v>43</v>
      </c>
      <c r="F16" s="177">
        <v>150</v>
      </c>
      <c r="G16" s="196"/>
      <c r="H16" s="338">
        <v>7.2</v>
      </c>
      <c r="I16" s="22">
        <v>5.0999999999999996</v>
      </c>
      <c r="J16" s="55">
        <v>33.9</v>
      </c>
      <c r="K16" s="337">
        <v>210.3</v>
      </c>
      <c r="L16" s="338">
        <v>0.21</v>
      </c>
      <c r="M16" s="22">
        <v>0.11</v>
      </c>
      <c r="N16" s="22">
        <v>0</v>
      </c>
      <c r="O16" s="22">
        <v>0</v>
      </c>
      <c r="P16" s="23">
        <v>0</v>
      </c>
      <c r="Q16" s="338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04" t="s">
        <v>17</v>
      </c>
      <c r="E17" s="483" t="s">
        <v>147</v>
      </c>
      <c r="F17" s="799">
        <v>200</v>
      </c>
      <c r="G17" s="196"/>
      <c r="H17" s="292">
        <v>0.8</v>
      </c>
      <c r="I17" s="17">
        <v>0.2</v>
      </c>
      <c r="J17" s="47">
        <v>23.2</v>
      </c>
      <c r="K17" s="309">
        <v>94.4</v>
      </c>
      <c r="L17" s="292">
        <v>0.02</v>
      </c>
      <c r="M17" s="17"/>
      <c r="N17" s="17">
        <v>4</v>
      </c>
      <c r="O17" s="17">
        <v>0</v>
      </c>
      <c r="P17" s="20"/>
      <c r="Q17" s="292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04" t="s">
        <v>13</v>
      </c>
      <c r="E18" s="181" t="s">
        <v>18</v>
      </c>
      <c r="F18" s="750">
        <v>25</v>
      </c>
      <c r="G18" s="195"/>
      <c r="H18" s="338">
        <v>1.78</v>
      </c>
      <c r="I18" s="22">
        <v>0.18</v>
      </c>
      <c r="J18" s="55">
        <v>11.05</v>
      </c>
      <c r="K18" s="569">
        <v>60</v>
      </c>
      <c r="L18" s="338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38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04" t="s">
        <v>14</v>
      </c>
      <c r="E19" s="181" t="s">
        <v>48</v>
      </c>
      <c r="F19" s="750">
        <v>20</v>
      </c>
      <c r="G19" s="195"/>
      <c r="H19" s="338">
        <v>1.1399999999999999</v>
      </c>
      <c r="I19" s="22">
        <v>0.22</v>
      </c>
      <c r="J19" s="55">
        <v>7.44</v>
      </c>
      <c r="K19" s="569">
        <v>36.26</v>
      </c>
      <c r="L19" s="338">
        <v>0.02</v>
      </c>
      <c r="M19" s="22">
        <v>2.4E-2</v>
      </c>
      <c r="N19" s="22">
        <v>0.08</v>
      </c>
      <c r="O19" s="22">
        <v>0</v>
      </c>
      <c r="P19" s="23">
        <v>0</v>
      </c>
      <c r="Q19" s="338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20"/>
      <c r="C20" s="166"/>
      <c r="D20" s="320"/>
      <c r="E20" s="821" t="s">
        <v>20</v>
      </c>
      <c r="F20" s="178">
        <f>F13+F14+F15+F16+F17+F18+F19</f>
        <v>745</v>
      </c>
      <c r="G20" s="194"/>
      <c r="H20" s="822">
        <f t="shared" ref="H20:X20" si="1">H13+H14+H15+H16+H17+H18+H19</f>
        <v>33.74</v>
      </c>
      <c r="I20" s="823">
        <f t="shared" si="1"/>
        <v>34.69</v>
      </c>
      <c r="J20" s="824">
        <f t="shared" si="1"/>
        <v>99.169999999999987</v>
      </c>
      <c r="K20" s="124">
        <f t="shared" si="1"/>
        <v>851.61</v>
      </c>
      <c r="L20" s="822">
        <f t="shared" si="1"/>
        <v>0.71500000000000008</v>
      </c>
      <c r="M20" s="823">
        <f t="shared" si="1"/>
        <v>0.40200000000000002</v>
      </c>
      <c r="N20" s="823">
        <f t="shared" si="1"/>
        <v>7.96</v>
      </c>
      <c r="O20" s="823">
        <f t="shared" si="1"/>
        <v>386.27</v>
      </c>
      <c r="P20" s="825">
        <f t="shared" si="1"/>
        <v>0.22</v>
      </c>
      <c r="Q20" s="822">
        <f t="shared" si="1"/>
        <v>152.68</v>
      </c>
      <c r="R20" s="823">
        <f t="shared" si="1"/>
        <v>550.12</v>
      </c>
      <c r="S20" s="823">
        <f t="shared" si="1"/>
        <v>238.64999999999998</v>
      </c>
      <c r="T20" s="823">
        <f t="shared" si="1"/>
        <v>9.8600000000000012</v>
      </c>
      <c r="U20" s="823">
        <f t="shared" si="1"/>
        <v>1088.42</v>
      </c>
      <c r="V20" s="823">
        <f t="shared" si="1"/>
        <v>1.9799999999999998E-2</v>
      </c>
      <c r="W20" s="823">
        <f t="shared" si="1"/>
        <v>1.2E-2</v>
      </c>
      <c r="X20" s="824">
        <f t="shared" si="1"/>
        <v>0.16800000000000001</v>
      </c>
    </row>
    <row r="21" spans="1:24" s="18" customFormat="1" ht="38.25" customHeight="1" thickBot="1" x14ac:dyDescent="0.4">
      <c r="A21" s="317"/>
      <c r="B21" s="827"/>
      <c r="C21" s="826"/>
      <c r="D21" s="828"/>
      <c r="E21" s="829" t="s">
        <v>21</v>
      </c>
      <c r="F21" s="830"/>
      <c r="G21" s="553"/>
      <c r="H21" s="831"/>
      <c r="I21" s="832"/>
      <c r="J21" s="833"/>
      <c r="K21" s="834">
        <f>K20/23.5</f>
        <v>36.238723404255317</v>
      </c>
      <c r="L21" s="831"/>
      <c r="M21" s="832"/>
      <c r="N21" s="832"/>
      <c r="O21" s="832"/>
      <c r="P21" s="835"/>
      <c r="Q21" s="831"/>
      <c r="R21" s="832"/>
      <c r="S21" s="832"/>
      <c r="T21" s="832"/>
      <c r="U21" s="832"/>
      <c r="V21" s="832"/>
      <c r="W21" s="832"/>
      <c r="X21" s="833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22" t="s">
        <v>39</v>
      </c>
      <c r="C4" s="127"/>
      <c r="D4" s="190"/>
      <c r="E4" s="122"/>
      <c r="F4" s="722"/>
      <c r="G4" s="893" t="s">
        <v>22</v>
      </c>
      <c r="H4" s="893"/>
      <c r="I4" s="893"/>
      <c r="J4" s="220" t="s">
        <v>23</v>
      </c>
      <c r="K4" s="887" t="s">
        <v>24</v>
      </c>
      <c r="L4" s="888"/>
      <c r="M4" s="894"/>
      <c r="N4" s="894"/>
      <c r="O4" s="895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28.5" customHeight="1" thickBot="1" x14ac:dyDescent="0.4">
      <c r="A5" s="723" t="s">
        <v>0</v>
      </c>
      <c r="B5" s="305" t="s">
        <v>40</v>
      </c>
      <c r="C5" s="725" t="s">
        <v>41</v>
      </c>
      <c r="D5" s="305" t="s">
        <v>38</v>
      </c>
      <c r="E5" s="695" t="s">
        <v>26</v>
      </c>
      <c r="F5" s="305" t="s">
        <v>37</v>
      </c>
      <c r="G5" s="705" t="s">
        <v>27</v>
      </c>
      <c r="H5" s="706" t="s">
        <v>28</v>
      </c>
      <c r="I5" s="707" t="s">
        <v>29</v>
      </c>
      <c r="J5" s="730" t="s">
        <v>30</v>
      </c>
      <c r="K5" s="731" t="s">
        <v>31</v>
      </c>
      <c r="L5" s="732" t="s">
        <v>135</v>
      </c>
      <c r="M5" s="732" t="s">
        <v>32</v>
      </c>
      <c r="N5" s="733" t="s">
        <v>136</v>
      </c>
      <c r="O5" s="735" t="s">
        <v>137</v>
      </c>
      <c r="P5" s="731" t="s">
        <v>33</v>
      </c>
      <c r="Q5" s="732" t="s">
        <v>34</v>
      </c>
      <c r="R5" s="732" t="s">
        <v>35</v>
      </c>
      <c r="S5" s="732" t="s">
        <v>36</v>
      </c>
      <c r="T5" s="732" t="s">
        <v>138</v>
      </c>
      <c r="U5" s="732" t="s">
        <v>139</v>
      </c>
      <c r="V5" s="732" t="s">
        <v>140</v>
      </c>
      <c r="W5" s="734" t="s">
        <v>141</v>
      </c>
    </row>
    <row r="6" spans="1:23" s="18" customFormat="1" ht="28.5" customHeight="1" x14ac:dyDescent="0.35">
      <c r="A6" s="41" t="s">
        <v>5</v>
      </c>
      <c r="B6" s="169">
        <v>133</v>
      </c>
      <c r="C6" s="523" t="s">
        <v>19</v>
      </c>
      <c r="D6" s="300" t="s">
        <v>164</v>
      </c>
      <c r="E6" s="740">
        <v>60</v>
      </c>
      <c r="F6" s="715"/>
      <c r="G6" s="327">
        <v>1.32</v>
      </c>
      <c r="H6" s="43">
        <v>0.24</v>
      </c>
      <c r="I6" s="44">
        <v>8.82</v>
      </c>
      <c r="J6" s="401">
        <v>40.799999999999997</v>
      </c>
      <c r="K6" s="353">
        <v>0</v>
      </c>
      <c r="L6" s="112">
        <v>0.03</v>
      </c>
      <c r="M6" s="112">
        <v>2.88</v>
      </c>
      <c r="N6" s="112">
        <v>1.2</v>
      </c>
      <c r="O6" s="765">
        <v>0</v>
      </c>
      <c r="P6" s="353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1" t="s">
        <v>9</v>
      </c>
      <c r="D7" s="407" t="s">
        <v>107</v>
      </c>
      <c r="E7" s="274">
        <v>90</v>
      </c>
      <c r="F7" s="125"/>
      <c r="G7" s="292">
        <v>14.85</v>
      </c>
      <c r="H7" s="17">
        <v>13.32</v>
      </c>
      <c r="I7" s="47">
        <v>5.94</v>
      </c>
      <c r="J7" s="309">
        <v>202.68</v>
      </c>
      <c r="K7" s="292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03" t="s">
        <v>67</v>
      </c>
      <c r="D8" s="408" t="s">
        <v>56</v>
      </c>
      <c r="E8" s="166">
        <v>150</v>
      </c>
      <c r="F8" s="124"/>
      <c r="G8" s="293">
        <v>6.45</v>
      </c>
      <c r="H8" s="13">
        <v>4.05</v>
      </c>
      <c r="I8" s="51">
        <v>40.200000000000003</v>
      </c>
      <c r="J8" s="126">
        <v>223.65</v>
      </c>
      <c r="K8" s="293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03" t="s">
        <v>66</v>
      </c>
      <c r="D9" s="386" t="s">
        <v>114</v>
      </c>
      <c r="E9" s="214">
        <v>200</v>
      </c>
      <c r="F9" s="124"/>
      <c r="G9" s="292">
        <v>0.4</v>
      </c>
      <c r="H9" s="17">
        <v>0.6</v>
      </c>
      <c r="I9" s="47">
        <v>17.8</v>
      </c>
      <c r="J9" s="309">
        <v>78.599999999999994</v>
      </c>
      <c r="K9" s="292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0" t="s">
        <v>13</v>
      </c>
      <c r="D10" s="180" t="s">
        <v>57</v>
      </c>
      <c r="E10" s="211">
        <v>20</v>
      </c>
      <c r="F10" s="157"/>
      <c r="G10" s="292">
        <v>1.4</v>
      </c>
      <c r="H10" s="17">
        <v>0.14000000000000001</v>
      </c>
      <c r="I10" s="47">
        <v>8.8000000000000007</v>
      </c>
      <c r="J10" s="309">
        <v>48</v>
      </c>
      <c r="K10" s="292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0" t="s">
        <v>14</v>
      </c>
      <c r="D11" s="180" t="s">
        <v>48</v>
      </c>
      <c r="E11" s="164">
        <v>20</v>
      </c>
      <c r="F11" s="157"/>
      <c r="G11" s="292">
        <v>1.1399999999999999</v>
      </c>
      <c r="H11" s="17">
        <v>0.22</v>
      </c>
      <c r="I11" s="47">
        <v>7.44</v>
      </c>
      <c r="J11" s="310">
        <v>36.26</v>
      </c>
      <c r="K11" s="338">
        <v>0.02</v>
      </c>
      <c r="L11" s="21">
        <v>2.4E-2</v>
      </c>
      <c r="M11" s="22">
        <v>0.08</v>
      </c>
      <c r="N11" s="22">
        <v>0</v>
      </c>
      <c r="O11" s="55">
        <v>0</v>
      </c>
      <c r="P11" s="33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1"/>
      <c r="D12" s="387" t="s">
        <v>20</v>
      </c>
      <c r="E12" s="330">
        <f>E6+E7+E8+E9+E10+E11</f>
        <v>540</v>
      </c>
      <c r="F12" s="125"/>
      <c r="G12" s="338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10">
        <f t="shared" si="0"/>
        <v>629.99</v>
      </c>
      <c r="K12" s="338">
        <f t="shared" si="0"/>
        <v>0.18</v>
      </c>
      <c r="L12" s="338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47"/>
      <c r="D13" s="388" t="s">
        <v>21</v>
      </c>
      <c r="E13" s="168"/>
      <c r="F13" s="244"/>
      <c r="G13" s="297"/>
      <c r="H13" s="183"/>
      <c r="I13" s="184"/>
      <c r="J13" s="412">
        <f>J12/23.5</f>
        <v>26.808085106382979</v>
      </c>
      <c r="K13" s="297"/>
      <c r="L13" s="245"/>
      <c r="M13" s="183"/>
      <c r="N13" s="183"/>
      <c r="O13" s="184"/>
      <c r="P13" s="245"/>
      <c r="Q13" s="183"/>
      <c r="R13" s="183"/>
      <c r="S13" s="183"/>
      <c r="T13" s="183"/>
      <c r="U13" s="183"/>
      <c r="V13" s="183"/>
      <c r="W13" s="184"/>
    </row>
    <row r="14" spans="1:23" s="18" customFormat="1" ht="39" customHeight="1" x14ac:dyDescent="0.35">
      <c r="A14" s="174" t="s">
        <v>6</v>
      </c>
      <c r="B14" s="169">
        <v>24</v>
      </c>
      <c r="C14" s="524" t="s">
        <v>7</v>
      </c>
      <c r="D14" s="335" t="s">
        <v>133</v>
      </c>
      <c r="E14" s="377">
        <v>150</v>
      </c>
      <c r="F14" s="715"/>
      <c r="G14" s="327">
        <v>0.6</v>
      </c>
      <c r="H14" s="43">
        <v>0</v>
      </c>
      <c r="I14" s="44">
        <v>16.95</v>
      </c>
      <c r="J14" s="400">
        <v>69</v>
      </c>
      <c r="K14" s="327">
        <v>0.01</v>
      </c>
      <c r="L14" s="43">
        <v>0.03</v>
      </c>
      <c r="M14" s="43">
        <v>19.5</v>
      </c>
      <c r="N14" s="43">
        <v>0</v>
      </c>
      <c r="O14" s="50">
        <v>0</v>
      </c>
      <c r="P14" s="327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0" t="s">
        <v>8</v>
      </c>
      <c r="D15" s="296" t="s">
        <v>58</v>
      </c>
      <c r="E15" s="211">
        <v>200</v>
      </c>
      <c r="F15" s="157"/>
      <c r="G15" s="293">
        <v>6</v>
      </c>
      <c r="H15" s="13">
        <v>5.4</v>
      </c>
      <c r="I15" s="51">
        <v>10.8</v>
      </c>
      <c r="J15" s="126">
        <v>115.6</v>
      </c>
      <c r="K15" s="293">
        <v>0.1</v>
      </c>
      <c r="L15" s="98">
        <v>0.1</v>
      </c>
      <c r="M15" s="13">
        <v>10.7</v>
      </c>
      <c r="N15" s="13">
        <v>162</v>
      </c>
      <c r="O15" s="25">
        <v>0</v>
      </c>
      <c r="P15" s="293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0" t="s">
        <v>9</v>
      </c>
      <c r="D16" s="386" t="s">
        <v>68</v>
      </c>
      <c r="E16" s="345">
        <v>90</v>
      </c>
      <c r="F16" s="166"/>
      <c r="G16" s="425">
        <v>12.42</v>
      </c>
      <c r="H16" s="32">
        <v>2.88</v>
      </c>
      <c r="I16" s="33">
        <v>4.59</v>
      </c>
      <c r="J16" s="419">
        <v>93.51</v>
      </c>
      <c r="K16" s="425">
        <v>0.03</v>
      </c>
      <c r="L16" s="425">
        <v>0.09</v>
      </c>
      <c r="M16" s="32">
        <v>2.4</v>
      </c>
      <c r="N16" s="32">
        <v>162</v>
      </c>
      <c r="O16" s="33">
        <v>0.14000000000000001</v>
      </c>
      <c r="P16" s="433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0" t="s">
        <v>67</v>
      </c>
      <c r="D17" s="408" t="s">
        <v>63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293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03" t="s">
        <v>17</v>
      </c>
      <c r="D18" s="290" t="s">
        <v>159</v>
      </c>
      <c r="E18" s="214">
        <v>200</v>
      </c>
      <c r="F18" s="124"/>
      <c r="G18" s="292">
        <v>0</v>
      </c>
      <c r="H18" s="17">
        <v>0</v>
      </c>
      <c r="I18" s="47">
        <v>19.2</v>
      </c>
      <c r="J18" s="222">
        <v>76.8</v>
      </c>
      <c r="K18" s="292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292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04" t="s">
        <v>13</v>
      </c>
      <c r="D19" s="181" t="s">
        <v>57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2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292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04" t="s">
        <v>14</v>
      </c>
      <c r="D20" s="181" t="s">
        <v>48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2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292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73"/>
      <c r="C21" s="307"/>
      <c r="D21" s="387" t="s">
        <v>20</v>
      </c>
      <c r="E21" s="394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392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35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17"/>
      <c r="B22" s="406"/>
      <c r="C22" s="390"/>
      <c r="D22" s="388" t="s">
        <v>21</v>
      </c>
      <c r="E22" s="390"/>
      <c r="F22" s="367"/>
      <c r="G22" s="365"/>
      <c r="H22" s="48"/>
      <c r="I22" s="369"/>
      <c r="J22" s="393">
        <f>J21/23.5</f>
        <v>29.560851063829791</v>
      </c>
      <c r="K22" s="365"/>
      <c r="L22" s="365"/>
      <c r="M22" s="48"/>
      <c r="N22" s="48"/>
      <c r="O22" s="369"/>
      <c r="P22" s="370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39</v>
      </c>
      <c r="C4" s="105"/>
      <c r="D4" s="190"/>
      <c r="E4" s="129"/>
      <c r="F4" s="122"/>
      <c r="G4" s="311" t="s">
        <v>22</v>
      </c>
      <c r="H4" s="83"/>
      <c r="I4" s="312"/>
      <c r="J4" s="398" t="s">
        <v>23</v>
      </c>
      <c r="K4" s="883" t="s">
        <v>24</v>
      </c>
      <c r="L4" s="884"/>
      <c r="M4" s="885"/>
      <c r="N4" s="885"/>
      <c r="O4" s="886"/>
      <c r="P4" s="890" t="s">
        <v>25</v>
      </c>
      <c r="Q4" s="891"/>
      <c r="R4" s="891"/>
      <c r="S4" s="891"/>
      <c r="T4" s="891"/>
      <c r="U4" s="891"/>
      <c r="V4" s="891"/>
      <c r="W4" s="892"/>
    </row>
    <row r="5" spans="1:46" s="18" customFormat="1" ht="28.5" customHeight="1" thickBot="1" x14ac:dyDescent="0.4">
      <c r="A5" s="376" t="s">
        <v>0</v>
      </c>
      <c r="B5" s="130" t="s">
        <v>40</v>
      </c>
      <c r="C5" s="106" t="s">
        <v>41</v>
      </c>
      <c r="D5" s="130" t="s">
        <v>38</v>
      </c>
      <c r="E5" s="130" t="s">
        <v>26</v>
      </c>
      <c r="F5" s="123" t="s">
        <v>37</v>
      </c>
      <c r="G5" s="291" t="s">
        <v>27</v>
      </c>
      <c r="H5" s="89" t="s">
        <v>28</v>
      </c>
      <c r="I5" s="90" t="s">
        <v>29</v>
      </c>
      <c r="J5" s="399" t="s">
        <v>30</v>
      </c>
      <c r="K5" s="477" t="s">
        <v>31</v>
      </c>
      <c r="L5" s="477" t="s">
        <v>135</v>
      </c>
      <c r="M5" s="477" t="s">
        <v>32</v>
      </c>
      <c r="N5" s="680" t="s">
        <v>136</v>
      </c>
      <c r="O5" s="477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46" s="18" customFormat="1" ht="19.5" customHeight="1" x14ac:dyDescent="0.35">
      <c r="A6" s="131" t="s">
        <v>5</v>
      </c>
      <c r="B6" s="157">
        <v>24</v>
      </c>
      <c r="C6" s="335" t="s">
        <v>7</v>
      </c>
      <c r="D6" s="300" t="s">
        <v>133</v>
      </c>
      <c r="E6" s="169">
        <v>150</v>
      </c>
      <c r="F6" s="300"/>
      <c r="G6" s="327">
        <v>0.6</v>
      </c>
      <c r="H6" s="43">
        <v>0</v>
      </c>
      <c r="I6" s="50">
        <v>16.95</v>
      </c>
      <c r="J6" s="428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2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0" t="s">
        <v>65</v>
      </c>
      <c r="D7" s="386" t="s">
        <v>60</v>
      </c>
      <c r="E7" s="345">
        <v>150</v>
      </c>
      <c r="F7" s="166"/>
      <c r="G7" s="19">
        <v>15.6</v>
      </c>
      <c r="H7" s="17">
        <v>16.350000000000001</v>
      </c>
      <c r="I7" s="20">
        <v>2.7</v>
      </c>
      <c r="J7" s="222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292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2" t="s">
        <v>66</v>
      </c>
      <c r="D8" s="160" t="s">
        <v>101</v>
      </c>
      <c r="E8" s="125">
        <v>200</v>
      </c>
      <c r="F8" s="241"/>
      <c r="G8" s="19">
        <v>3.2</v>
      </c>
      <c r="H8" s="17">
        <v>3.2</v>
      </c>
      <c r="I8" s="20">
        <v>14.6</v>
      </c>
      <c r="J8" s="222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292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04" t="s">
        <v>13</v>
      </c>
      <c r="D9" s="256" t="s">
        <v>52</v>
      </c>
      <c r="E9" s="421">
        <v>30</v>
      </c>
      <c r="F9" s="164"/>
      <c r="G9" s="19">
        <v>2.16</v>
      </c>
      <c r="H9" s="17">
        <v>0.81</v>
      </c>
      <c r="I9" s="20">
        <v>14.73</v>
      </c>
      <c r="J9" s="222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292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04" t="s">
        <v>14</v>
      </c>
      <c r="D10" s="181" t="s">
        <v>48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23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3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19"/>
      <c r="C11" s="320"/>
      <c r="D11" s="387" t="s">
        <v>20</v>
      </c>
      <c r="E11" s="736">
        <f>SUM(E6:E10)</f>
        <v>550</v>
      </c>
      <c r="F11" s="166"/>
      <c r="G11" s="423">
        <f t="shared" ref="G11:W11" si="0">SUM(G6:G10)</f>
        <v>22.7</v>
      </c>
      <c r="H11" s="423">
        <f t="shared" si="0"/>
        <v>20.58</v>
      </c>
      <c r="I11" s="808">
        <f t="shared" si="0"/>
        <v>56.42</v>
      </c>
      <c r="J11" s="810">
        <f t="shared" si="0"/>
        <v>501.91999999999996</v>
      </c>
      <c r="K11" s="423">
        <f t="shared" si="0"/>
        <v>6.64</v>
      </c>
      <c r="L11" s="423">
        <f t="shared" si="0"/>
        <v>0.79400000000000004</v>
      </c>
      <c r="M11" s="423">
        <f t="shared" si="0"/>
        <v>21.18</v>
      </c>
      <c r="N11" s="423">
        <f t="shared" si="0"/>
        <v>211.15</v>
      </c>
      <c r="O11" s="808">
        <f t="shared" si="0"/>
        <v>2.1</v>
      </c>
      <c r="P11" s="431">
        <f t="shared" si="0"/>
        <v>329.09</v>
      </c>
      <c r="Q11" s="423">
        <f t="shared" si="0"/>
        <v>452.35</v>
      </c>
      <c r="R11" s="423">
        <f t="shared" si="0"/>
        <v>75.610000000000014</v>
      </c>
      <c r="S11" s="423">
        <f t="shared" si="0"/>
        <v>7.42</v>
      </c>
      <c r="T11" s="423">
        <f t="shared" si="0"/>
        <v>1069.9499999999998</v>
      </c>
      <c r="U11" s="423">
        <f t="shared" si="0"/>
        <v>4.3999999999999997E-2</v>
      </c>
      <c r="V11" s="423">
        <f t="shared" si="0"/>
        <v>3.3500000000000002E-2</v>
      </c>
      <c r="W11" s="809">
        <f t="shared" si="0"/>
        <v>0.16700000000000001</v>
      </c>
    </row>
    <row r="12" spans="1:46" s="39" customFormat="1" ht="24" customHeight="1" thickBot="1" x14ac:dyDescent="0.4">
      <c r="A12" s="416"/>
      <c r="B12" s="420"/>
      <c r="C12" s="418"/>
      <c r="D12" s="388" t="s">
        <v>21</v>
      </c>
      <c r="E12" s="422"/>
      <c r="F12" s="420"/>
      <c r="G12" s="424"/>
      <c r="H12" s="414"/>
      <c r="I12" s="427"/>
      <c r="J12" s="430">
        <f>J11/23.5</f>
        <v>21.358297872340422</v>
      </c>
      <c r="K12" s="424"/>
      <c r="L12" s="414"/>
      <c r="M12" s="414"/>
      <c r="N12" s="414"/>
      <c r="O12" s="427"/>
      <c r="P12" s="432"/>
      <c r="Q12" s="414"/>
      <c r="R12" s="414"/>
      <c r="S12" s="414"/>
      <c r="T12" s="414"/>
      <c r="U12" s="414"/>
      <c r="V12" s="414"/>
      <c r="W12" s="415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5" t="s">
        <v>6</v>
      </c>
      <c r="B13" s="185">
        <v>132</v>
      </c>
      <c r="C13" s="349" t="s">
        <v>19</v>
      </c>
      <c r="D13" s="385" t="s">
        <v>148</v>
      </c>
      <c r="E13" s="366">
        <v>60</v>
      </c>
      <c r="F13" s="350"/>
      <c r="G13" s="327">
        <v>0.78</v>
      </c>
      <c r="H13" s="43">
        <v>6.12</v>
      </c>
      <c r="I13" s="44">
        <v>5.52</v>
      </c>
      <c r="J13" s="401">
        <v>79.5</v>
      </c>
      <c r="K13" s="454">
        <v>0.01</v>
      </c>
      <c r="L13" s="456">
        <v>0.03</v>
      </c>
      <c r="M13" s="59">
        <v>2.4</v>
      </c>
      <c r="N13" s="59">
        <v>0</v>
      </c>
      <c r="O13" s="60">
        <v>0</v>
      </c>
      <c r="P13" s="456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03" t="s">
        <v>8</v>
      </c>
      <c r="D14" s="386" t="s">
        <v>71</v>
      </c>
      <c r="E14" s="214">
        <v>200</v>
      </c>
      <c r="F14" s="124"/>
      <c r="G14" s="293">
        <v>6.2</v>
      </c>
      <c r="H14" s="13">
        <v>6.2</v>
      </c>
      <c r="I14" s="51">
        <v>11</v>
      </c>
      <c r="J14" s="126">
        <v>125.8</v>
      </c>
      <c r="K14" s="293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03" t="s">
        <v>9</v>
      </c>
      <c r="D15" s="386" t="s">
        <v>170</v>
      </c>
      <c r="E15" s="214">
        <v>90</v>
      </c>
      <c r="F15" s="124"/>
      <c r="G15" s="293">
        <v>16.649999999999999</v>
      </c>
      <c r="H15" s="13">
        <v>8.01</v>
      </c>
      <c r="I15" s="51">
        <v>4.8600000000000003</v>
      </c>
      <c r="J15" s="126">
        <v>168.75</v>
      </c>
      <c r="K15" s="293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03" t="s">
        <v>67</v>
      </c>
      <c r="D16" s="408" t="s">
        <v>73</v>
      </c>
      <c r="E16" s="166">
        <v>150</v>
      </c>
      <c r="F16" s="124"/>
      <c r="G16" s="293">
        <v>13.95</v>
      </c>
      <c r="H16" s="13">
        <v>4.6500000000000004</v>
      </c>
      <c r="I16" s="51">
        <v>31.95</v>
      </c>
      <c r="J16" s="126">
        <v>224.85</v>
      </c>
      <c r="K16" s="293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03" t="s">
        <v>17</v>
      </c>
      <c r="D17" s="386" t="s">
        <v>72</v>
      </c>
      <c r="E17" s="214">
        <v>200</v>
      </c>
      <c r="F17" s="124"/>
      <c r="G17" s="292">
        <v>0.8</v>
      </c>
      <c r="H17" s="17">
        <v>0</v>
      </c>
      <c r="I17" s="47">
        <v>24.6</v>
      </c>
      <c r="J17" s="309">
        <v>101.2</v>
      </c>
      <c r="K17" s="292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0" t="s">
        <v>13</v>
      </c>
      <c r="D18" s="181" t="s">
        <v>57</v>
      </c>
      <c r="E18" s="164">
        <v>45</v>
      </c>
      <c r="F18" s="157"/>
      <c r="G18" s="292">
        <v>3.19</v>
      </c>
      <c r="H18" s="17">
        <v>0.31</v>
      </c>
      <c r="I18" s="47">
        <v>19.89</v>
      </c>
      <c r="J18" s="222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292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0" t="s">
        <v>14</v>
      </c>
      <c r="D19" s="181" t="s">
        <v>48</v>
      </c>
      <c r="E19" s="164">
        <v>25</v>
      </c>
      <c r="F19" s="157"/>
      <c r="G19" s="292">
        <v>1.42</v>
      </c>
      <c r="H19" s="17">
        <v>0.27</v>
      </c>
      <c r="I19" s="47">
        <v>9.3000000000000007</v>
      </c>
      <c r="J19" s="222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292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73"/>
      <c r="C20" s="180"/>
      <c r="D20" s="387" t="s">
        <v>20</v>
      </c>
      <c r="E20" s="396">
        <f>SUM(E13:E19)</f>
        <v>770</v>
      </c>
      <c r="F20" s="157"/>
      <c r="G20" s="235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03">
        <f>SUM(J13:J19)</f>
        <v>853.42000000000007</v>
      </c>
      <c r="K20" s="235">
        <f t="shared" ref="K20:Q20" si="2">SUM(K13:K19)</f>
        <v>0.88</v>
      </c>
      <c r="L20" s="235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17"/>
      <c r="B21" s="406"/>
      <c r="C21" s="409"/>
      <c r="D21" s="388" t="s">
        <v>21</v>
      </c>
      <c r="E21" s="367"/>
      <c r="F21" s="390"/>
      <c r="G21" s="370"/>
      <c r="H21" s="48"/>
      <c r="I21" s="49"/>
      <c r="J21" s="404">
        <f>J20/23.5</f>
        <v>36.315744680851068</v>
      </c>
      <c r="K21" s="370"/>
      <c r="L21" s="365"/>
      <c r="M21" s="48"/>
      <c r="N21" s="48"/>
      <c r="O21" s="49"/>
      <c r="P21" s="365"/>
      <c r="Q21" s="48"/>
      <c r="R21" s="318"/>
      <c r="S21" s="48"/>
      <c r="T21" s="48"/>
      <c r="U21" s="48"/>
      <c r="V21" s="318"/>
      <c r="W21" s="31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7" t="s">
        <v>39</v>
      </c>
      <c r="C4" s="395"/>
      <c r="D4" s="200"/>
      <c r="E4" s="129"/>
      <c r="F4" s="122"/>
      <c r="G4" s="311" t="s">
        <v>22</v>
      </c>
      <c r="H4" s="83"/>
      <c r="I4" s="312"/>
      <c r="J4" s="398" t="s">
        <v>23</v>
      </c>
      <c r="K4" s="883" t="s">
        <v>24</v>
      </c>
      <c r="L4" s="884"/>
      <c r="M4" s="885"/>
      <c r="N4" s="885"/>
      <c r="O4" s="886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47" thickBot="1" x14ac:dyDescent="0.4">
      <c r="A5" s="173" t="s">
        <v>0</v>
      </c>
      <c r="B5" s="130" t="s">
        <v>40</v>
      </c>
      <c r="C5" s="379" t="s">
        <v>41</v>
      </c>
      <c r="D5" s="123" t="s">
        <v>38</v>
      </c>
      <c r="E5" s="130" t="s">
        <v>26</v>
      </c>
      <c r="F5" s="123" t="s">
        <v>37</v>
      </c>
      <c r="G5" s="756" t="s">
        <v>27</v>
      </c>
      <c r="H5" s="706" t="s">
        <v>28</v>
      </c>
      <c r="I5" s="710" t="s">
        <v>29</v>
      </c>
      <c r="J5" s="399" t="s">
        <v>30</v>
      </c>
      <c r="K5" s="709" t="s">
        <v>31</v>
      </c>
      <c r="L5" s="709" t="s">
        <v>135</v>
      </c>
      <c r="M5" s="709" t="s">
        <v>32</v>
      </c>
      <c r="N5" s="729" t="s">
        <v>136</v>
      </c>
      <c r="O5" s="709" t="s">
        <v>137</v>
      </c>
      <c r="P5" s="709" t="s">
        <v>33</v>
      </c>
      <c r="Q5" s="709" t="s">
        <v>34</v>
      </c>
      <c r="R5" s="709" t="s">
        <v>35</v>
      </c>
      <c r="S5" s="709" t="s">
        <v>36</v>
      </c>
      <c r="T5" s="709" t="s">
        <v>138</v>
      </c>
      <c r="U5" s="709" t="s">
        <v>139</v>
      </c>
      <c r="V5" s="709" t="s">
        <v>140</v>
      </c>
      <c r="W5" s="870" t="s">
        <v>141</v>
      </c>
    </row>
    <row r="6" spans="1:23" s="18" customFormat="1" ht="19.5" customHeight="1" x14ac:dyDescent="0.35">
      <c r="A6" s="175" t="s">
        <v>5</v>
      </c>
      <c r="B6" s="185">
        <v>1</v>
      </c>
      <c r="C6" s="872" t="s">
        <v>19</v>
      </c>
      <c r="D6" s="520" t="s">
        <v>11</v>
      </c>
      <c r="E6" s="185">
        <v>15</v>
      </c>
      <c r="F6" s="637"/>
      <c r="G6" s="454">
        <v>3.66</v>
      </c>
      <c r="H6" s="59">
        <v>3.54</v>
      </c>
      <c r="I6" s="60">
        <v>0</v>
      </c>
      <c r="J6" s="638">
        <v>46.5</v>
      </c>
      <c r="K6" s="327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27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59" t="s">
        <v>47</v>
      </c>
      <c r="D7" s="483" t="s">
        <v>162</v>
      </c>
      <c r="E7" s="165">
        <v>32</v>
      </c>
      <c r="F7" s="243"/>
      <c r="G7" s="338">
        <v>0.2</v>
      </c>
      <c r="H7" s="22">
        <v>0.03</v>
      </c>
      <c r="I7" s="55">
        <v>25.6</v>
      </c>
      <c r="J7" s="569">
        <v>105.6</v>
      </c>
      <c r="K7" s="292"/>
      <c r="L7" s="17"/>
      <c r="M7" s="17"/>
      <c r="N7" s="17"/>
      <c r="O7" s="20"/>
      <c r="P7" s="292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59" t="s">
        <v>65</v>
      </c>
      <c r="D8" s="380" t="s">
        <v>144</v>
      </c>
      <c r="E8" s="216" t="s">
        <v>97</v>
      </c>
      <c r="F8" s="125"/>
      <c r="G8" s="505">
        <v>7.17</v>
      </c>
      <c r="H8" s="116">
        <v>7.38</v>
      </c>
      <c r="I8" s="121">
        <v>35.049999999999997</v>
      </c>
      <c r="J8" s="639">
        <v>234.72</v>
      </c>
      <c r="K8" s="402">
        <v>0.08</v>
      </c>
      <c r="L8" s="29">
        <v>0.23</v>
      </c>
      <c r="M8" s="29">
        <v>0.88</v>
      </c>
      <c r="N8" s="29">
        <v>40</v>
      </c>
      <c r="O8" s="873">
        <v>0.15</v>
      </c>
      <c r="P8" s="402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04" t="s">
        <v>46</v>
      </c>
      <c r="D9" s="256" t="s">
        <v>53</v>
      </c>
      <c r="E9" s="871">
        <v>200</v>
      </c>
      <c r="F9" s="157"/>
      <c r="G9" s="292">
        <v>0.2</v>
      </c>
      <c r="H9" s="17">
        <v>0</v>
      </c>
      <c r="I9" s="47">
        <v>11</v>
      </c>
      <c r="J9" s="309">
        <v>44.8</v>
      </c>
      <c r="K9" s="292">
        <v>0</v>
      </c>
      <c r="L9" s="17">
        <v>0</v>
      </c>
      <c r="M9" s="17">
        <v>0.08</v>
      </c>
      <c r="N9" s="17">
        <v>0</v>
      </c>
      <c r="O9" s="20">
        <v>0</v>
      </c>
      <c r="P9" s="292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174</v>
      </c>
      <c r="C10" s="204" t="s">
        <v>17</v>
      </c>
      <c r="D10" s="256" t="s">
        <v>176</v>
      </c>
      <c r="E10" s="871">
        <v>200</v>
      </c>
      <c r="F10" s="157"/>
      <c r="G10" s="292">
        <v>5.4</v>
      </c>
      <c r="H10" s="17">
        <v>4.2</v>
      </c>
      <c r="I10" s="47">
        <v>18</v>
      </c>
      <c r="J10" s="309">
        <v>131.4</v>
      </c>
      <c r="K10" s="292"/>
      <c r="L10" s="17"/>
      <c r="M10" s="17"/>
      <c r="N10" s="17"/>
      <c r="O10" s="20"/>
      <c r="P10" s="292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49">
        <v>116</v>
      </c>
      <c r="C11" s="659" t="s">
        <v>13</v>
      </c>
      <c r="D11" s="241" t="s">
        <v>42</v>
      </c>
      <c r="E11" s="165">
        <v>30</v>
      </c>
      <c r="F11" s="613"/>
      <c r="G11" s="338">
        <v>2.13</v>
      </c>
      <c r="H11" s="22">
        <v>0.21</v>
      </c>
      <c r="I11" s="55">
        <v>13.26</v>
      </c>
      <c r="J11" s="569">
        <v>72</v>
      </c>
      <c r="K11" s="338">
        <v>0.03</v>
      </c>
      <c r="L11" s="22">
        <v>0.01</v>
      </c>
      <c r="M11" s="22">
        <v>0</v>
      </c>
      <c r="N11" s="22">
        <v>0</v>
      </c>
      <c r="O11" s="23">
        <v>0</v>
      </c>
      <c r="P11" s="33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59" t="s">
        <v>14</v>
      </c>
      <c r="D12" s="241" t="s">
        <v>12</v>
      </c>
      <c r="E12" s="165">
        <v>20</v>
      </c>
      <c r="F12" s="613"/>
      <c r="G12" s="338">
        <v>1.1399999999999999</v>
      </c>
      <c r="H12" s="22">
        <v>0.22</v>
      </c>
      <c r="I12" s="55">
        <v>7.44</v>
      </c>
      <c r="J12" s="569">
        <v>36.26</v>
      </c>
      <c r="K12" s="338">
        <v>0.02</v>
      </c>
      <c r="L12" s="22">
        <v>2.4E-2</v>
      </c>
      <c r="M12" s="22">
        <v>0.08</v>
      </c>
      <c r="N12" s="22">
        <v>0</v>
      </c>
      <c r="O12" s="23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59"/>
      <c r="D13" s="387" t="s">
        <v>20</v>
      </c>
      <c r="E13" s="330">
        <f>E6+E7+205+E9+E11+E12+E10</f>
        <v>702</v>
      </c>
      <c r="F13" s="125"/>
      <c r="G13" s="237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37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28">
        <f t="shared" si="0"/>
        <v>0.29000000000000004</v>
      </c>
      <c r="P13" s="237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59"/>
      <c r="D14" s="388" t="s">
        <v>21</v>
      </c>
      <c r="E14" s="168"/>
      <c r="F14" s="125"/>
      <c r="G14" s="297"/>
      <c r="H14" s="183"/>
      <c r="I14" s="184"/>
      <c r="J14" s="412">
        <f>J13/23.5</f>
        <v>28.565106382978723</v>
      </c>
      <c r="K14" s="297"/>
      <c r="L14" s="791"/>
      <c r="M14" s="791"/>
      <c r="N14" s="791"/>
      <c r="O14" s="792"/>
      <c r="P14" s="793"/>
      <c r="Q14" s="791"/>
      <c r="R14" s="794"/>
      <c r="S14" s="791"/>
      <c r="T14" s="791"/>
      <c r="U14" s="791"/>
      <c r="V14" s="791"/>
      <c r="W14" s="795"/>
    </row>
    <row r="15" spans="1:23" s="18" customFormat="1" ht="33.75" customHeight="1" x14ac:dyDescent="0.35">
      <c r="A15" s="175" t="s">
        <v>6</v>
      </c>
      <c r="B15" s="185">
        <v>25</v>
      </c>
      <c r="C15" s="300" t="s">
        <v>19</v>
      </c>
      <c r="D15" s="459" t="s">
        <v>51</v>
      </c>
      <c r="E15" s="461">
        <v>150</v>
      </c>
      <c r="F15" s="169"/>
      <c r="G15" s="57">
        <v>0.6</v>
      </c>
      <c r="H15" s="40">
        <v>0.45</v>
      </c>
      <c r="I15" s="58">
        <v>12.3</v>
      </c>
      <c r="J15" s="224">
        <v>54.9</v>
      </c>
      <c r="K15" s="313">
        <v>0.03</v>
      </c>
      <c r="L15" s="57">
        <v>0.05</v>
      </c>
      <c r="M15" s="40">
        <v>7.5</v>
      </c>
      <c r="N15" s="40">
        <v>0</v>
      </c>
      <c r="O15" s="262">
        <v>0</v>
      </c>
      <c r="P15" s="313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28">
        <v>0.02</v>
      </c>
    </row>
    <row r="16" spans="1:23" s="18" customFormat="1" ht="33.75" customHeight="1" x14ac:dyDescent="0.35">
      <c r="A16" s="131"/>
      <c r="B16" s="166">
        <v>35</v>
      </c>
      <c r="C16" s="303" t="s">
        <v>8</v>
      </c>
      <c r="D16" s="290" t="s">
        <v>74</v>
      </c>
      <c r="E16" s="214">
        <v>200</v>
      </c>
      <c r="F16" s="124"/>
      <c r="G16" s="293">
        <v>4.8</v>
      </c>
      <c r="H16" s="13">
        <v>7.6</v>
      </c>
      <c r="I16" s="51">
        <v>9</v>
      </c>
      <c r="J16" s="126">
        <v>123.6</v>
      </c>
      <c r="K16" s="293">
        <v>0.04</v>
      </c>
      <c r="L16" s="98">
        <v>0.1</v>
      </c>
      <c r="M16" s="13">
        <v>1.92</v>
      </c>
      <c r="N16" s="13">
        <v>167.8</v>
      </c>
      <c r="O16" s="25">
        <v>0</v>
      </c>
      <c r="P16" s="293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03" t="s">
        <v>9</v>
      </c>
      <c r="D17" s="290" t="s">
        <v>99</v>
      </c>
      <c r="E17" s="214">
        <v>90</v>
      </c>
      <c r="F17" s="124"/>
      <c r="G17" s="293">
        <v>14.88</v>
      </c>
      <c r="H17" s="13">
        <v>13.95</v>
      </c>
      <c r="I17" s="51">
        <v>3.3</v>
      </c>
      <c r="J17" s="126">
        <v>198.45</v>
      </c>
      <c r="K17" s="505">
        <v>0.05</v>
      </c>
      <c r="L17" s="115">
        <v>0.11</v>
      </c>
      <c r="M17" s="116">
        <v>1</v>
      </c>
      <c r="N17" s="116">
        <v>49</v>
      </c>
      <c r="O17" s="117">
        <v>0</v>
      </c>
      <c r="P17" s="505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0" t="s">
        <v>67</v>
      </c>
      <c r="D18" s="408" t="s">
        <v>63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293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49">
        <v>216</v>
      </c>
      <c r="C19" s="204" t="s">
        <v>17</v>
      </c>
      <c r="D19" s="256" t="s">
        <v>146</v>
      </c>
      <c r="E19" s="164">
        <v>200</v>
      </c>
      <c r="F19" s="307"/>
      <c r="G19" s="292">
        <v>0.26</v>
      </c>
      <c r="H19" s="17">
        <v>0</v>
      </c>
      <c r="I19" s="47">
        <v>15.46</v>
      </c>
      <c r="J19" s="222">
        <v>62</v>
      </c>
      <c r="K19" s="338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38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0" t="s">
        <v>13</v>
      </c>
      <c r="D20" s="208" t="s">
        <v>57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36">
        <v>72</v>
      </c>
      <c r="K20" s="338">
        <v>0.03</v>
      </c>
      <c r="L20" s="21">
        <v>0.01</v>
      </c>
      <c r="M20" s="22">
        <v>0</v>
      </c>
      <c r="N20" s="22">
        <v>0</v>
      </c>
      <c r="O20" s="55">
        <v>0</v>
      </c>
      <c r="P20" s="338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0" t="s">
        <v>14</v>
      </c>
      <c r="D21" s="208" t="s">
        <v>48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36">
        <v>36.26</v>
      </c>
      <c r="K21" s="338">
        <v>0.02</v>
      </c>
      <c r="L21" s="21">
        <v>2.4E-2</v>
      </c>
      <c r="M21" s="22">
        <v>0.08</v>
      </c>
      <c r="N21" s="22">
        <v>0</v>
      </c>
      <c r="O21" s="55">
        <v>0</v>
      </c>
      <c r="P21" s="338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73"/>
      <c r="C22" s="275"/>
      <c r="D22" s="372" t="s">
        <v>20</v>
      </c>
      <c r="E22" s="396">
        <f>E15+E16+E17+E18+E19+E20+E21+60</f>
        <v>900</v>
      </c>
      <c r="F22" s="157"/>
      <c r="G22" s="235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03">
        <f>SUM(J15:J21)</f>
        <v>733.66</v>
      </c>
      <c r="K22" s="684">
        <f t="shared" ref="K22:W22" si="2">SUM(K14:K21)</f>
        <v>0.2</v>
      </c>
      <c r="L22" s="684">
        <f t="shared" si="2"/>
        <v>0.32400000000000007</v>
      </c>
      <c r="M22" s="685">
        <f t="shared" si="2"/>
        <v>14.9</v>
      </c>
      <c r="N22" s="685">
        <f t="shared" si="2"/>
        <v>235.70000000000002</v>
      </c>
      <c r="O22" s="686">
        <f t="shared" si="2"/>
        <v>0.08</v>
      </c>
      <c r="P22" s="684">
        <f t="shared" si="2"/>
        <v>100.95</v>
      </c>
      <c r="Q22" s="685">
        <f t="shared" si="2"/>
        <v>369.47</v>
      </c>
      <c r="R22" s="685">
        <f t="shared" si="2"/>
        <v>110.07</v>
      </c>
      <c r="S22" s="685">
        <f t="shared" si="2"/>
        <v>7.25</v>
      </c>
      <c r="T22" s="685">
        <f t="shared" si="2"/>
        <v>1148.8499999999999</v>
      </c>
      <c r="U22" s="685">
        <f t="shared" si="2"/>
        <v>1.7000000000000001E-2</v>
      </c>
      <c r="V22" s="685">
        <f t="shared" si="2"/>
        <v>1.2200000000000001E-2</v>
      </c>
      <c r="W22" s="763">
        <f t="shared" si="2"/>
        <v>0.17300000000000001</v>
      </c>
    </row>
    <row r="23" spans="1:23" s="18" customFormat="1" ht="33.75" customHeight="1" thickBot="1" x14ac:dyDescent="0.4">
      <c r="A23" s="317"/>
      <c r="B23" s="406"/>
      <c r="C23" s="367"/>
      <c r="D23" s="374" t="s">
        <v>21</v>
      </c>
      <c r="E23" s="367"/>
      <c r="F23" s="390"/>
      <c r="G23" s="370"/>
      <c r="H23" s="48"/>
      <c r="I23" s="49"/>
      <c r="J23" s="404">
        <f>J22/23.5</f>
        <v>31.219574468085106</v>
      </c>
      <c r="K23" s="370"/>
      <c r="L23" s="365"/>
      <c r="M23" s="48"/>
      <c r="N23" s="48"/>
      <c r="O23" s="369"/>
      <c r="P23" s="370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54" customFormat="1" ht="18" x14ac:dyDescent="0.35">
      <c r="B25" s="339"/>
      <c r="C25" s="340"/>
      <c r="D25" s="341"/>
      <c r="E25" s="342"/>
      <c r="F25" s="340"/>
      <c r="G25" s="340"/>
      <c r="H25" s="340"/>
      <c r="I25" s="340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30"/>
      <c r="C4" s="510" t="s">
        <v>39</v>
      </c>
      <c r="D4" s="127"/>
      <c r="E4" s="190"/>
      <c r="F4" s="122"/>
      <c r="G4" s="129"/>
      <c r="H4" s="83" t="s">
        <v>22</v>
      </c>
      <c r="I4" s="83"/>
      <c r="J4" s="83"/>
      <c r="K4" s="220" t="s">
        <v>23</v>
      </c>
      <c r="L4" s="883" t="s">
        <v>24</v>
      </c>
      <c r="M4" s="884"/>
      <c r="N4" s="885"/>
      <c r="O4" s="885"/>
      <c r="P4" s="885"/>
      <c r="Q4" s="887" t="s">
        <v>25</v>
      </c>
      <c r="R4" s="888"/>
      <c r="S4" s="888"/>
      <c r="T4" s="888"/>
      <c r="U4" s="888"/>
      <c r="V4" s="888"/>
      <c r="W4" s="888"/>
      <c r="X4" s="889"/>
    </row>
    <row r="5" spans="1:24" s="18" customFormat="1" ht="28.5" customHeight="1" thickBot="1" x14ac:dyDescent="0.4">
      <c r="A5" s="173" t="s">
        <v>0</v>
      </c>
      <c r="B5" s="531"/>
      <c r="C5" s="130" t="s">
        <v>40</v>
      </c>
      <c r="D5" s="535" t="s">
        <v>41</v>
      </c>
      <c r="E5" s="130" t="s">
        <v>38</v>
      </c>
      <c r="F5" s="123" t="s">
        <v>26</v>
      </c>
      <c r="G5" s="130" t="s">
        <v>37</v>
      </c>
      <c r="H5" s="705" t="s">
        <v>27</v>
      </c>
      <c r="I5" s="706" t="s">
        <v>28</v>
      </c>
      <c r="J5" s="707" t="s">
        <v>29</v>
      </c>
      <c r="K5" s="221" t="s">
        <v>30</v>
      </c>
      <c r="L5" s="709" t="s">
        <v>31</v>
      </c>
      <c r="M5" s="709" t="s">
        <v>135</v>
      </c>
      <c r="N5" s="709" t="s">
        <v>32</v>
      </c>
      <c r="O5" s="729" t="s">
        <v>136</v>
      </c>
      <c r="P5" s="721" t="s">
        <v>137</v>
      </c>
      <c r="Q5" s="477" t="s">
        <v>33</v>
      </c>
      <c r="R5" s="477" t="s">
        <v>34</v>
      </c>
      <c r="S5" s="477" t="s">
        <v>35</v>
      </c>
      <c r="T5" s="477" t="s">
        <v>36</v>
      </c>
      <c r="U5" s="477" t="s">
        <v>138</v>
      </c>
      <c r="V5" s="477" t="s">
        <v>139</v>
      </c>
      <c r="W5" s="477" t="s">
        <v>140</v>
      </c>
      <c r="X5" s="682" t="s">
        <v>141</v>
      </c>
    </row>
    <row r="6" spans="1:24" s="18" customFormat="1" ht="33.75" customHeight="1" x14ac:dyDescent="0.35">
      <c r="A6" s="109" t="s">
        <v>6</v>
      </c>
      <c r="B6" s="533"/>
      <c r="C6" s="348">
        <v>224</v>
      </c>
      <c r="D6" s="405" t="s">
        <v>19</v>
      </c>
      <c r="E6" s="385" t="s">
        <v>172</v>
      </c>
      <c r="F6" s="366">
        <v>60</v>
      </c>
      <c r="G6" s="350"/>
      <c r="H6" s="353">
        <v>4.5199999999999996</v>
      </c>
      <c r="I6" s="112">
        <v>5.05</v>
      </c>
      <c r="J6" s="113">
        <v>15.54</v>
      </c>
      <c r="K6" s="764">
        <v>138.9</v>
      </c>
      <c r="L6" s="353">
        <v>0</v>
      </c>
      <c r="M6" s="112">
        <v>0</v>
      </c>
      <c r="N6" s="112">
        <v>0.2</v>
      </c>
      <c r="O6" s="112">
        <v>0</v>
      </c>
      <c r="P6" s="765">
        <v>0</v>
      </c>
      <c r="Q6" s="353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34"/>
      <c r="C7" s="165">
        <v>49</v>
      </c>
      <c r="D7" s="243" t="s">
        <v>8</v>
      </c>
      <c r="E7" s="380" t="s">
        <v>123</v>
      </c>
      <c r="F7" s="216">
        <v>200</v>
      </c>
      <c r="G7" s="125"/>
      <c r="H7" s="299">
        <v>8.6</v>
      </c>
      <c r="I7" s="103">
        <v>8.4</v>
      </c>
      <c r="J7" s="246">
        <v>10.8</v>
      </c>
      <c r="K7" s="504">
        <v>153.80000000000001</v>
      </c>
      <c r="L7" s="299">
        <v>0.1</v>
      </c>
      <c r="M7" s="103">
        <v>0.16</v>
      </c>
      <c r="N7" s="103">
        <v>10</v>
      </c>
      <c r="O7" s="103">
        <v>305.8</v>
      </c>
      <c r="P7" s="104">
        <v>0.36</v>
      </c>
      <c r="Q7" s="299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46">
        <v>7.0000000000000007E-2</v>
      </c>
    </row>
    <row r="8" spans="1:24" s="18" customFormat="1" ht="33.75" customHeight="1" x14ac:dyDescent="0.35">
      <c r="A8" s="110"/>
      <c r="B8" s="543" t="s">
        <v>78</v>
      </c>
      <c r="C8" s="212">
        <v>179</v>
      </c>
      <c r="D8" s="446" t="s">
        <v>9</v>
      </c>
      <c r="E8" s="574" t="s">
        <v>120</v>
      </c>
      <c r="F8" s="443">
        <v>90</v>
      </c>
      <c r="G8" s="191"/>
      <c r="H8" s="575">
        <v>11.61</v>
      </c>
      <c r="I8" s="576">
        <v>7.02</v>
      </c>
      <c r="J8" s="577">
        <v>2.52</v>
      </c>
      <c r="K8" s="578">
        <v>119.43</v>
      </c>
      <c r="L8" s="575">
        <v>0.21</v>
      </c>
      <c r="M8" s="576">
        <v>1.55</v>
      </c>
      <c r="N8" s="576">
        <v>77.16</v>
      </c>
      <c r="O8" s="576">
        <v>4412.25</v>
      </c>
      <c r="P8" s="669">
        <v>1.08</v>
      </c>
      <c r="Q8" s="575">
        <v>22.15</v>
      </c>
      <c r="R8" s="576">
        <v>221.14</v>
      </c>
      <c r="S8" s="576">
        <v>14.93</v>
      </c>
      <c r="T8" s="576">
        <v>11.35</v>
      </c>
      <c r="U8" s="576">
        <v>233.1</v>
      </c>
      <c r="V8" s="576">
        <v>6.0000000000000001E-3</v>
      </c>
      <c r="W8" s="576">
        <v>3.5999999999999997E-2</v>
      </c>
      <c r="X8" s="577">
        <v>0.21</v>
      </c>
    </row>
    <row r="9" spans="1:24" s="18" customFormat="1" ht="33.75" customHeight="1" x14ac:dyDescent="0.35">
      <c r="A9" s="110"/>
      <c r="B9" s="544" t="s">
        <v>80</v>
      </c>
      <c r="C9" s="213">
        <v>85</v>
      </c>
      <c r="D9" s="445" t="s">
        <v>9</v>
      </c>
      <c r="E9" s="573" t="s">
        <v>167</v>
      </c>
      <c r="F9" s="444">
        <v>90</v>
      </c>
      <c r="G9" s="192"/>
      <c r="H9" s="451">
        <v>13.77</v>
      </c>
      <c r="I9" s="65">
        <v>7.74</v>
      </c>
      <c r="J9" s="97">
        <v>3.33</v>
      </c>
      <c r="K9" s="449">
        <v>138.15</v>
      </c>
      <c r="L9" s="451">
        <v>0.16</v>
      </c>
      <c r="M9" s="65">
        <v>1.38</v>
      </c>
      <c r="N9" s="65">
        <v>6.79</v>
      </c>
      <c r="O9" s="65">
        <v>3925.53</v>
      </c>
      <c r="P9" s="66">
        <v>0.84</v>
      </c>
      <c r="Q9" s="451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34"/>
      <c r="C10" s="165">
        <v>64</v>
      </c>
      <c r="D10" s="243" t="s">
        <v>50</v>
      </c>
      <c r="E10" s="380" t="s">
        <v>75</v>
      </c>
      <c r="F10" s="216">
        <v>150</v>
      </c>
      <c r="G10" s="125"/>
      <c r="H10" s="299">
        <v>6.45</v>
      </c>
      <c r="I10" s="103">
        <v>4.05</v>
      </c>
      <c r="J10" s="246">
        <v>40.200000000000003</v>
      </c>
      <c r="K10" s="504">
        <v>223.65</v>
      </c>
      <c r="L10" s="299">
        <v>0.08</v>
      </c>
      <c r="M10" s="103">
        <v>0.2</v>
      </c>
      <c r="N10" s="103">
        <v>0</v>
      </c>
      <c r="O10" s="103">
        <v>30</v>
      </c>
      <c r="P10" s="104">
        <v>0.11</v>
      </c>
      <c r="Q10" s="299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46">
        <v>0</v>
      </c>
    </row>
    <row r="11" spans="1:24" s="18" customFormat="1" ht="43.5" customHeight="1" x14ac:dyDescent="0.35">
      <c r="A11" s="110"/>
      <c r="B11" s="534"/>
      <c r="C11" s="165">
        <v>95</v>
      </c>
      <c r="D11" s="320" t="s">
        <v>17</v>
      </c>
      <c r="E11" s="386" t="s">
        <v>160</v>
      </c>
      <c r="F11" s="345">
        <v>200</v>
      </c>
      <c r="G11" s="195"/>
      <c r="H11" s="338">
        <v>0</v>
      </c>
      <c r="I11" s="22">
        <v>0</v>
      </c>
      <c r="J11" s="55">
        <v>20</v>
      </c>
      <c r="K11" s="337">
        <v>80.599999999999994</v>
      </c>
      <c r="L11" s="292">
        <v>0.1</v>
      </c>
      <c r="M11" s="17">
        <v>0.1</v>
      </c>
      <c r="N11" s="17">
        <v>3</v>
      </c>
      <c r="O11" s="17">
        <v>79.2</v>
      </c>
      <c r="P11" s="20">
        <v>0.96</v>
      </c>
      <c r="Q11" s="292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34"/>
      <c r="C12" s="249">
        <v>119</v>
      </c>
      <c r="D12" s="243" t="s">
        <v>13</v>
      </c>
      <c r="E12" s="182" t="s">
        <v>57</v>
      </c>
      <c r="F12" s="165">
        <v>20</v>
      </c>
      <c r="G12" s="195"/>
      <c r="H12" s="338">
        <v>1.4</v>
      </c>
      <c r="I12" s="22">
        <v>0.14000000000000001</v>
      </c>
      <c r="J12" s="55">
        <v>8.8000000000000007</v>
      </c>
      <c r="K12" s="569">
        <v>48</v>
      </c>
      <c r="L12" s="338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38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34"/>
      <c r="C13" s="165">
        <v>120</v>
      </c>
      <c r="D13" s="243" t="s">
        <v>14</v>
      </c>
      <c r="E13" s="182" t="s">
        <v>48</v>
      </c>
      <c r="F13" s="165">
        <v>20</v>
      </c>
      <c r="G13" s="195"/>
      <c r="H13" s="338">
        <v>1.1399999999999999</v>
      </c>
      <c r="I13" s="22">
        <v>0.22</v>
      </c>
      <c r="J13" s="55">
        <v>7.44</v>
      </c>
      <c r="K13" s="569">
        <v>36.26</v>
      </c>
      <c r="L13" s="338">
        <v>0.02</v>
      </c>
      <c r="M13" s="22">
        <v>2.4E-2</v>
      </c>
      <c r="N13" s="22">
        <v>0.08</v>
      </c>
      <c r="O13" s="22">
        <v>0</v>
      </c>
      <c r="P13" s="23">
        <v>0</v>
      </c>
      <c r="Q13" s="33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579" t="s">
        <v>78</v>
      </c>
      <c r="C14" s="212"/>
      <c r="D14" s="202"/>
      <c r="E14" s="580" t="s">
        <v>20</v>
      </c>
      <c r="F14" s="363">
        <f>F6+F7+F8+F10+F11+F12+F13</f>
        <v>740</v>
      </c>
      <c r="G14" s="666"/>
      <c r="H14" s="581">
        <f>H6+H7+H8+H10+H11+H12+H13</f>
        <v>33.72</v>
      </c>
      <c r="I14" s="582">
        <f t="shared" ref="I14:X14" si="0">I6+I7+I8+I10+I11+I12+I13</f>
        <v>24.88</v>
      </c>
      <c r="J14" s="583">
        <f t="shared" si="0"/>
        <v>105.3</v>
      </c>
      <c r="K14" s="648">
        <f t="shared" si="0"/>
        <v>800.6400000000001</v>
      </c>
      <c r="L14" s="581">
        <f t="shared" si="0"/>
        <v>0.53</v>
      </c>
      <c r="M14" s="582">
        <f t="shared" si="0"/>
        <v>2.0399999999999996</v>
      </c>
      <c r="N14" s="582">
        <f t="shared" si="0"/>
        <v>90.44</v>
      </c>
      <c r="O14" s="582">
        <f t="shared" si="0"/>
        <v>4827.25</v>
      </c>
      <c r="P14" s="670">
        <f t="shared" si="0"/>
        <v>2.5099999999999998</v>
      </c>
      <c r="Q14" s="581">
        <f t="shared" si="0"/>
        <v>89</v>
      </c>
      <c r="R14" s="582">
        <f t="shared" si="0"/>
        <v>451.36</v>
      </c>
      <c r="S14" s="582">
        <f t="shared" si="0"/>
        <v>90.440000000000012</v>
      </c>
      <c r="T14" s="582">
        <f t="shared" si="0"/>
        <v>14.88</v>
      </c>
      <c r="U14" s="582">
        <f t="shared" si="0"/>
        <v>537.52</v>
      </c>
      <c r="V14" s="582">
        <f t="shared" si="0"/>
        <v>1.26E-2</v>
      </c>
      <c r="W14" s="582">
        <f t="shared" si="0"/>
        <v>3.9E-2</v>
      </c>
      <c r="X14" s="583">
        <f t="shared" si="0"/>
        <v>0.29200000000000004</v>
      </c>
    </row>
    <row r="15" spans="1:24" s="18" customFormat="1" ht="33.75" customHeight="1" x14ac:dyDescent="0.35">
      <c r="A15" s="110"/>
      <c r="B15" s="584" t="s">
        <v>80</v>
      </c>
      <c r="C15" s="287"/>
      <c r="D15" s="585"/>
      <c r="E15" s="586" t="s">
        <v>20</v>
      </c>
      <c r="F15" s="362">
        <f>F6+F7+F9+F10+F11+F12+F13</f>
        <v>740</v>
      </c>
      <c r="G15" s="667"/>
      <c r="H15" s="632">
        <f>H6+H7+H9+H10+H11+H12+H13</f>
        <v>35.880000000000003</v>
      </c>
      <c r="I15" s="629">
        <f t="shared" ref="I15:X15" si="1">I6+I7+I9+I10+I11+I12+I13</f>
        <v>25.599999999999998</v>
      </c>
      <c r="J15" s="633">
        <f t="shared" si="1"/>
        <v>106.11</v>
      </c>
      <c r="K15" s="635">
        <f t="shared" si="1"/>
        <v>819.36</v>
      </c>
      <c r="L15" s="632">
        <f t="shared" si="1"/>
        <v>0.48000000000000009</v>
      </c>
      <c r="M15" s="629">
        <f t="shared" si="1"/>
        <v>1.8699999999999999</v>
      </c>
      <c r="N15" s="629">
        <f t="shared" si="1"/>
        <v>20.069999999999997</v>
      </c>
      <c r="O15" s="629">
        <f t="shared" si="1"/>
        <v>4340.53</v>
      </c>
      <c r="P15" s="636">
        <f t="shared" si="1"/>
        <v>2.27</v>
      </c>
      <c r="Q15" s="632">
        <f t="shared" si="1"/>
        <v>95.65</v>
      </c>
      <c r="R15" s="629">
        <f t="shared" si="1"/>
        <v>434.62</v>
      </c>
      <c r="S15" s="629">
        <f t="shared" si="1"/>
        <v>92.690000000000012</v>
      </c>
      <c r="T15" s="629">
        <f t="shared" si="1"/>
        <v>7.9300000000000006</v>
      </c>
      <c r="U15" s="629">
        <f t="shared" si="1"/>
        <v>499.90000000000003</v>
      </c>
      <c r="V15" s="629">
        <f t="shared" si="1"/>
        <v>3.7600000000000008E-2</v>
      </c>
      <c r="W15" s="629">
        <f t="shared" si="1"/>
        <v>3.1E-2</v>
      </c>
      <c r="X15" s="633">
        <f t="shared" si="1"/>
        <v>0.24200000000000002</v>
      </c>
    </row>
    <row r="16" spans="1:24" s="18" customFormat="1" ht="33.75" customHeight="1" thickBot="1" x14ac:dyDescent="0.4">
      <c r="A16" s="110"/>
      <c r="B16" s="587" t="s">
        <v>78</v>
      </c>
      <c r="C16" s="286"/>
      <c r="D16" s="588"/>
      <c r="E16" s="589" t="s">
        <v>21</v>
      </c>
      <c r="F16" s="590"/>
      <c r="G16" s="591"/>
      <c r="H16" s="581"/>
      <c r="I16" s="582"/>
      <c r="J16" s="583"/>
      <c r="K16" s="600">
        <f>K14/23.5</f>
        <v>34.069787234042558</v>
      </c>
      <c r="L16" s="581"/>
      <c r="M16" s="582"/>
      <c r="N16" s="582"/>
      <c r="O16" s="582"/>
      <c r="P16" s="670"/>
      <c r="Q16" s="581"/>
      <c r="R16" s="582"/>
      <c r="S16" s="582"/>
      <c r="T16" s="582"/>
      <c r="U16" s="582"/>
      <c r="V16" s="582"/>
      <c r="W16" s="582"/>
      <c r="X16" s="583"/>
    </row>
    <row r="17" spans="1:24" s="18" customFormat="1" ht="33.75" customHeight="1" thickBot="1" x14ac:dyDescent="0.4">
      <c r="A17" s="480"/>
      <c r="B17" s="592" t="s">
        <v>80</v>
      </c>
      <c r="C17" s="215"/>
      <c r="D17" s="593"/>
      <c r="E17" s="594" t="s">
        <v>21</v>
      </c>
      <c r="F17" s="595"/>
      <c r="G17" s="193"/>
      <c r="H17" s="596"/>
      <c r="I17" s="597"/>
      <c r="J17" s="598"/>
      <c r="K17" s="599">
        <f>K15/23.5</f>
        <v>34.866382978723408</v>
      </c>
      <c r="L17" s="596"/>
      <c r="M17" s="597"/>
      <c r="N17" s="597"/>
      <c r="O17" s="597"/>
      <c r="P17" s="671"/>
      <c r="Q17" s="596"/>
      <c r="R17" s="597"/>
      <c r="S17" s="597"/>
      <c r="T17" s="597"/>
      <c r="U17" s="597"/>
      <c r="V17" s="597"/>
      <c r="W17" s="597"/>
      <c r="X17" s="598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69</v>
      </c>
      <c r="B19" s="538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70</v>
      </c>
      <c r="B20" s="280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766" t="s">
        <v>39</v>
      </c>
      <c r="C4" s="158"/>
      <c r="D4" s="200"/>
      <c r="E4" s="896" t="s">
        <v>26</v>
      </c>
      <c r="F4" s="767"/>
      <c r="G4" s="83" t="s">
        <v>22</v>
      </c>
      <c r="H4" s="83"/>
      <c r="I4" s="83"/>
      <c r="J4" s="220" t="s">
        <v>23</v>
      </c>
      <c r="K4" s="883" t="s">
        <v>24</v>
      </c>
      <c r="L4" s="884"/>
      <c r="M4" s="885"/>
      <c r="N4" s="885"/>
      <c r="O4" s="886"/>
      <c r="P4" s="887" t="s">
        <v>25</v>
      </c>
      <c r="Q4" s="888"/>
      <c r="R4" s="888"/>
      <c r="S4" s="888"/>
      <c r="T4" s="888"/>
      <c r="U4" s="888"/>
      <c r="V4" s="888"/>
      <c r="W4" s="889"/>
    </row>
    <row r="5" spans="1:23" s="18" customFormat="1" ht="28.5" customHeight="1" thickBot="1" x14ac:dyDescent="0.4">
      <c r="A5" s="376" t="s">
        <v>0</v>
      </c>
      <c r="B5" s="123" t="s">
        <v>40</v>
      </c>
      <c r="C5" s="159" t="s">
        <v>41</v>
      </c>
      <c r="D5" s="123" t="s">
        <v>38</v>
      </c>
      <c r="E5" s="897"/>
      <c r="F5" s="130" t="s">
        <v>37</v>
      </c>
      <c r="G5" s="88" t="s">
        <v>27</v>
      </c>
      <c r="H5" s="89" t="s">
        <v>28</v>
      </c>
      <c r="I5" s="217" t="s">
        <v>29</v>
      </c>
      <c r="J5" s="221" t="s">
        <v>30</v>
      </c>
      <c r="K5" s="709" t="s">
        <v>31</v>
      </c>
      <c r="L5" s="709" t="s">
        <v>135</v>
      </c>
      <c r="M5" s="709" t="s">
        <v>32</v>
      </c>
      <c r="N5" s="729" t="s">
        <v>136</v>
      </c>
      <c r="O5" s="709" t="s">
        <v>137</v>
      </c>
      <c r="P5" s="477" t="s">
        <v>33</v>
      </c>
      <c r="Q5" s="477" t="s">
        <v>34</v>
      </c>
      <c r="R5" s="477" t="s">
        <v>35</v>
      </c>
      <c r="S5" s="477" t="s">
        <v>36</v>
      </c>
      <c r="T5" s="477" t="s">
        <v>138</v>
      </c>
      <c r="U5" s="477" t="s">
        <v>139</v>
      </c>
      <c r="V5" s="477" t="s">
        <v>140</v>
      </c>
      <c r="W5" s="682" t="s">
        <v>141</v>
      </c>
    </row>
    <row r="6" spans="1:23" s="18" customFormat="1" ht="33.75" customHeight="1" x14ac:dyDescent="0.35">
      <c r="A6" s="100" t="s">
        <v>6</v>
      </c>
      <c r="B6" s="169">
        <v>13</v>
      </c>
      <c r="C6" s="300" t="s">
        <v>7</v>
      </c>
      <c r="D6" s="800" t="s">
        <v>61</v>
      </c>
      <c r="E6" s="798">
        <v>60</v>
      </c>
      <c r="F6" s="740"/>
      <c r="G6" s="454">
        <v>1.2</v>
      </c>
      <c r="H6" s="59">
        <v>4.26</v>
      </c>
      <c r="I6" s="60">
        <v>6.18</v>
      </c>
      <c r="J6" s="450">
        <v>67.92</v>
      </c>
      <c r="K6" s="454">
        <v>0.03</v>
      </c>
      <c r="L6" s="59">
        <v>0.02</v>
      </c>
      <c r="M6" s="59">
        <v>7.44</v>
      </c>
      <c r="N6" s="59">
        <v>930</v>
      </c>
      <c r="O6" s="521">
        <v>0</v>
      </c>
      <c r="P6" s="454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12" t="s">
        <v>8</v>
      </c>
      <c r="D7" s="290" t="s">
        <v>77</v>
      </c>
      <c r="E7" s="230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293">
        <v>0.1</v>
      </c>
      <c r="L7" s="98">
        <v>0.08</v>
      </c>
      <c r="M7" s="13">
        <v>15.44</v>
      </c>
      <c r="N7" s="13">
        <v>96</v>
      </c>
      <c r="O7" s="51">
        <v>0.06</v>
      </c>
      <c r="P7" s="293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782"/>
      <c r="B8" s="165">
        <v>193</v>
      </c>
      <c r="C8" s="713" t="s">
        <v>9</v>
      </c>
      <c r="D8" s="380" t="s">
        <v>83</v>
      </c>
      <c r="E8" s="346">
        <v>90</v>
      </c>
      <c r="F8" s="195"/>
      <c r="G8" s="505">
        <v>15.3</v>
      </c>
      <c r="H8" s="116">
        <v>14.85</v>
      </c>
      <c r="I8" s="121">
        <v>7.56</v>
      </c>
      <c r="J8" s="639">
        <v>224.91</v>
      </c>
      <c r="K8" s="293">
        <v>0.38</v>
      </c>
      <c r="L8" s="13">
        <v>0.13</v>
      </c>
      <c r="M8" s="13">
        <v>0.09</v>
      </c>
      <c r="N8" s="13">
        <v>54</v>
      </c>
      <c r="O8" s="25">
        <v>0.23</v>
      </c>
      <c r="P8" s="293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72"/>
      <c r="B9" s="164">
        <v>54</v>
      </c>
      <c r="C9" s="199" t="s">
        <v>67</v>
      </c>
      <c r="D9" s="208" t="s">
        <v>43</v>
      </c>
      <c r="E9" s="196">
        <v>150</v>
      </c>
      <c r="F9" s="164"/>
      <c r="G9" s="21">
        <v>7.2</v>
      </c>
      <c r="H9" s="22">
        <v>5.0999999999999996</v>
      </c>
      <c r="I9" s="23">
        <v>33.9</v>
      </c>
      <c r="J9" s="225">
        <v>210.3</v>
      </c>
      <c r="K9" s="338">
        <v>0.21</v>
      </c>
      <c r="L9" s="21">
        <v>0.11</v>
      </c>
      <c r="M9" s="22">
        <v>0</v>
      </c>
      <c r="N9" s="22">
        <v>0</v>
      </c>
      <c r="O9" s="55">
        <v>0</v>
      </c>
      <c r="P9" s="338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72"/>
      <c r="B10" s="166">
        <v>107</v>
      </c>
      <c r="C10" s="712" t="s">
        <v>17</v>
      </c>
      <c r="D10" s="290" t="s">
        <v>150</v>
      </c>
      <c r="E10" s="230">
        <v>200</v>
      </c>
      <c r="F10" s="166"/>
      <c r="G10" s="19">
        <v>0</v>
      </c>
      <c r="H10" s="17">
        <v>0</v>
      </c>
      <c r="I10" s="20">
        <v>24.2</v>
      </c>
      <c r="J10" s="222">
        <v>96.6</v>
      </c>
      <c r="K10" s="292">
        <v>0.08</v>
      </c>
      <c r="L10" s="19"/>
      <c r="M10" s="17">
        <v>50</v>
      </c>
      <c r="N10" s="17">
        <v>0.06</v>
      </c>
      <c r="O10" s="47"/>
      <c r="P10" s="292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72"/>
      <c r="B11" s="167">
        <v>119</v>
      </c>
      <c r="C11" s="199" t="s">
        <v>13</v>
      </c>
      <c r="D11" s="204" t="s">
        <v>57</v>
      </c>
      <c r="E11" s="211">
        <v>20</v>
      </c>
      <c r="F11" s="157"/>
      <c r="G11" s="292">
        <v>1.4</v>
      </c>
      <c r="H11" s="17">
        <v>0.14000000000000001</v>
      </c>
      <c r="I11" s="47">
        <v>8.8000000000000007</v>
      </c>
      <c r="J11" s="309">
        <v>48</v>
      </c>
      <c r="K11" s="292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292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779"/>
      <c r="B12" s="164">
        <v>120</v>
      </c>
      <c r="C12" s="199" t="s">
        <v>14</v>
      </c>
      <c r="D12" s="208" t="s">
        <v>48</v>
      </c>
      <c r="E12" s="196">
        <v>20</v>
      </c>
      <c r="F12" s="164"/>
      <c r="G12" s="19">
        <v>1.1399999999999999</v>
      </c>
      <c r="H12" s="17">
        <v>0.22</v>
      </c>
      <c r="I12" s="20">
        <v>7.44</v>
      </c>
      <c r="J12" s="223">
        <v>36.26</v>
      </c>
      <c r="K12" s="338">
        <v>0.02</v>
      </c>
      <c r="L12" s="21">
        <v>2.4E-2</v>
      </c>
      <c r="M12" s="22">
        <v>0.08</v>
      </c>
      <c r="N12" s="22">
        <v>0</v>
      </c>
      <c r="O12" s="55">
        <v>0</v>
      </c>
      <c r="P12" s="33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779"/>
      <c r="B13" s="273"/>
      <c r="C13" s="768"/>
      <c r="D13" s="372" t="s">
        <v>20</v>
      </c>
      <c r="E13" s="502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392">
        <f t="shared" si="0"/>
        <v>733.67</v>
      </c>
      <c r="K13" s="235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35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780"/>
      <c r="B14" s="406"/>
      <c r="C14" s="769"/>
      <c r="D14" s="374" t="s">
        <v>21</v>
      </c>
      <c r="E14" s="368"/>
      <c r="F14" s="367"/>
      <c r="G14" s="365"/>
      <c r="H14" s="48"/>
      <c r="I14" s="369"/>
      <c r="J14" s="393">
        <f>J13/23.5</f>
        <v>31.22</v>
      </c>
      <c r="K14" s="370"/>
      <c r="L14" s="365"/>
      <c r="M14" s="48"/>
      <c r="N14" s="48"/>
      <c r="O14" s="49"/>
      <c r="P14" s="370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07"/>
      <c r="B16" s="340"/>
      <c r="C16" s="251"/>
      <c r="D16" s="27"/>
      <c r="E16" s="28"/>
      <c r="F16" s="11"/>
      <c r="G16" s="9"/>
      <c r="H16" s="11"/>
      <c r="I16" s="11"/>
    </row>
    <row r="17" spans="1:9" x14ac:dyDescent="0.35">
      <c r="A17" s="507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2022-04-04T07:58:46Z</dcterms:modified>
</cp:coreProperties>
</file>