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1" activeTab="1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29" l="1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J12" i="30" l="1"/>
  <c r="E12" i="30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J13" i="30" l="1"/>
  <c r="K13" i="20" l="1"/>
  <c r="J20" i="6" l="1"/>
  <c r="K24" i="31" l="1"/>
  <c r="J21" i="30"/>
  <c r="K23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<sst xmlns="http://schemas.openxmlformats.org/spreadsheetml/2006/main" count="1401" uniqueCount="187">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</sst>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10" fillId="0" borderId="59" xfId="0" applyFont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Fill="1" applyBorder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28" t="s">
        <v>40</v>
      </c>
      <c r="C4" s="351"/>
      <c r="D4" s="483"/>
      <c r="E4" s="628"/>
      <c r="F4" s="627"/>
      <c r="G4" s="328" t="s">
        <v>23</v>
      </c>
      <c r="H4" s="329"/>
      <c r="I4" s="330"/>
      <c r="J4" s="411" t="s">
        <v>24</v>
      </c>
      <c r="K4" s="927" t="s">
        <v>25</v>
      </c>
      <c r="L4" s="928"/>
      <c r="M4" s="929"/>
      <c r="N4" s="929"/>
      <c r="O4" s="930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ht="47" thickBot="1" x14ac:dyDescent="0.4">
      <c r="A5" s="106" t="s">
        <v>0</v>
      </c>
      <c r="B5" s="130" t="s">
        <v>41</v>
      </c>
      <c r="C5" s="639" t="s">
        <v>42</v>
      </c>
      <c r="D5" s="155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412" t="s">
        <v>31</v>
      </c>
      <c r="K5" s="490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ht="34.5" customHeight="1" x14ac:dyDescent="0.35">
      <c r="A6" s="107" t="s">
        <v>6</v>
      </c>
      <c r="B6" s="266">
        <v>225</v>
      </c>
      <c r="C6" s="262" t="s">
        <v>20</v>
      </c>
      <c r="D6" s="341" t="s">
        <v>113</v>
      </c>
      <c r="E6" s="266" t="s">
        <v>98</v>
      </c>
      <c r="F6" s="633"/>
      <c r="G6" s="320">
        <v>4.5999999999999996</v>
      </c>
      <c r="H6" s="40">
        <v>13.4</v>
      </c>
      <c r="I6" s="269">
        <v>26.9</v>
      </c>
      <c r="J6" s="638">
        <v>250</v>
      </c>
      <c r="K6" s="299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34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201">
        <v>56</v>
      </c>
      <c r="C7" s="248" t="s">
        <v>66</v>
      </c>
      <c r="D7" s="379" t="s">
        <v>114</v>
      </c>
      <c r="E7" s="222" t="s">
        <v>99</v>
      </c>
      <c r="F7" s="125"/>
      <c r="G7" s="345">
        <v>6.31</v>
      </c>
      <c r="H7" s="22">
        <v>7.15</v>
      </c>
      <c r="I7" s="55">
        <v>31.59</v>
      </c>
      <c r="J7" s="344">
        <v>215.25</v>
      </c>
      <c r="K7" s="299">
        <v>0.06</v>
      </c>
      <c r="L7" s="19">
        <v>2.3E-2</v>
      </c>
      <c r="M7" s="17">
        <v>0.88</v>
      </c>
      <c r="N7" s="17">
        <v>32.4</v>
      </c>
      <c r="O7" s="20">
        <v>0.1</v>
      </c>
      <c r="P7" s="29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1" t="s">
        <v>5</v>
      </c>
      <c r="D8" s="210" t="s">
        <v>11</v>
      </c>
      <c r="E8" s="164">
        <v>200</v>
      </c>
      <c r="F8" s="313"/>
      <c r="G8" s="299">
        <v>0.2</v>
      </c>
      <c r="H8" s="17">
        <v>0</v>
      </c>
      <c r="I8" s="47">
        <v>11</v>
      </c>
      <c r="J8" s="317">
        <v>45.6</v>
      </c>
      <c r="K8" s="299">
        <v>0</v>
      </c>
      <c r="L8" s="19">
        <v>0</v>
      </c>
      <c r="M8" s="17">
        <v>2.6</v>
      </c>
      <c r="N8" s="17">
        <v>0</v>
      </c>
      <c r="O8" s="47">
        <v>0</v>
      </c>
      <c r="P8" s="29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10" t="s">
        <v>14</v>
      </c>
      <c r="D9" s="263" t="s">
        <v>53</v>
      </c>
      <c r="E9" s="434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299">
        <v>0.04</v>
      </c>
      <c r="L9" s="19">
        <v>0.01</v>
      </c>
      <c r="M9" s="17">
        <v>0</v>
      </c>
      <c r="N9" s="17">
        <v>0</v>
      </c>
      <c r="O9" s="47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8" t="s">
        <v>15</v>
      </c>
      <c r="D10" s="250" t="s">
        <v>13</v>
      </c>
      <c r="E10" s="165">
        <v>20</v>
      </c>
      <c r="F10" s="631"/>
      <c r="G10" s="345">
        <v>1.1399999999999999</v>
      </c>
      <c r="H10" s="22">
        <v>0.22</v>
      </c>
      <c r="I10" s="55">
        <v>7.44</v>
      </c>
      <c r="J10" s="587">
        <v>36.26</v>
      </c>
      <c r="K10" s="345">
        <v>0.02</v>
      </c>
      <c r="L10" s="21">
        <v>2.4E-2</v>
      </c>
      <c r="M10" s="22">
        <v>0.08</v>
      </c>
      <c r="N10" s="22">
        <v>0</v>
      </c>
      <c r="O10" s="55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182</v>
      </c>
      <c r="C11" s="248" t="s">
        <v>18</v>
      </c>
      <c r="D11" s="250" t="s">
        <v>183</v>
      </c>
      <c r="E11" s="165">
        <v>250</v>
      </c>
      <c r="F11" s="631"/>
      <c r="G11" s="345">
        <v>1.5</v>
      </c>
      <c r="H11" s="22">
        <v>0</v>
      </c>
      <c r="I11" s="55">
        <v>31.25</v>
      </c>
      <c r="J11" s="587">
        <v>131</v>
      </c>
      <c r="K11" s="345"/>
      <c r="L11" s="21"/>
      <c r="M11" s="22"/>
      <c r="N11" s="22"/>
      <c r="O11" s="55"/>
      <c r="P11" s="345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8"/>
      <c r="D12" s="381" t="s">
        <v>21</v>
      </c>
      <c r="E12" s="337">
        <v>795</v>
      </c>
      <c r="F12" s="631"/>
      <c r="G12" s="244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34">
        <f>J6+J7+J8+J9+J10+J11</f>
        <v>753.77</v>
      </c>
      <c r="K12" s="244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44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8"/>
      <c r="D13" s="381" t="s">
        <v>22</v>
      </c>
      <c r="E13" s="165"/>
      <c r="F13" s="631"/>
      <c r="G13" s="247"/>
      <c r="H13" s="61"/>
      <c r="I13" s="141"/>
      <c r="J13" s="632">
        <f>J12/23.5</f>
        <v>32.075319148936167</v>
      </c>
      <c r="K13" s="247"/>
      <c r="L13" s="187"/>
      <c r="M13" s="635"/>
      <c r="N13" s="635"/>
      <c r="O13" s="636"/>
      <c r="P13" s="637"/>
      <c r="Q13" s="635"/>
      <c r="R13" s="635"/>
      <c r="S13" s="635"/>
      <c r="T13" s="635"/>
      <c r="U13" s="635"/>
      <c r="V13" s="635"/>
      <c r="W13" s="636"/>
    </row>
    <row r="14" spans="1:23" ht="34.5" customHeight="1" x14ac:dyDescent="0.35">
      <c r="A14" s="109" t="s">
        <v>7</v>
      </c>
      <c r="B14" s="169">
        <v>25</v>
      </c>
      <c r="C14" s="307" t="s">
        <v>20</v>
      </c>
      <c r="D14" s="472" t="s">
        <v>52</v>
      </c>
      <c r="E14" s="474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4">
        <v>0.03</v>
      </c>
      <c r="L14" s="42">
        <v>0.05</v>
      </c>
      <c r="M14" s="43">
        <v>7.5</v>
      </c>
      <c r="N14" s="43">
        <v>0</v>
      </c>
      <c r="O14" s="44">
        <v>0</v>
      </c>
      <c r="P14" s="334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1" t="s">
        <v>9</v>
      </c>
      <c r="D15" s="210" t="s">
        <v>16</v>
      </c>
      <c r="E15" s="164">
        <v>200</v>
      </c>
      <c r="F15" s="210"/>
      <c r="G15" s="299">
        <v>6</v>
      </c>
      <c r="H15" s="17">
        <v>6.28</v>
      </c>
      <c r="I15" s="47">
        <v>7.12</v>
      </c>
      <c r="J15" s="230">
        <v>109.74</v>
      </c>
      <c r="K15" s="299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1" t="s">
        <v>10</v>
      </c>
      <c r="D16" s="327" t="s">
        <v>185</v>
      </c>
      <c r="E16" s="166">
        <v>250</v>
      </c>
      <c r="F16" s="327"/>
      <c r="G16" s="299">
        <v>27.75</v>
      </c>
      <c r="H16" s="17">
        <v>11.25</v>
      </c>
      <c r="I16" s="47">
        <v>38</v>
      </c>
      <c r="J16" s="230">
        <v>365.25</v>
      </c>
      <c r="K16" s="299">
        <v>0.1</v>
      </c>
      <c r="L16" s="19">
        <v>0.2</v>
      </c>
      <c r="M16" s="17">
        <v>1.32</v>
      </c>
      <c r="N16" s="17">
        <v>150</v>
      </c>
      <c r="O16" s="47">
        <v>0</v>
      </c>
      <c r="P16" s="29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1" t="s">
        <v>18</v>
      </c>
      <c r="D17" s="210" t="s">
        <v>17</v>
      </c>
      <c r="E17" s="164">
        <v>200</v>
      </c>
      <c r="F17" s="210"/>
      <c r="G17" s="299">
        <v>0.4</v>
      </c>
      <c r="H17" s="17">
        <v>0</v>
      </c>
      <c r="I17" s="47">
        <v>27</v>
      </c>
      <c r="J17" s="230">
        <v>110</v>
      </c>
      <c r="K17" s="299">
        <v>0</v>
      </c>
      <c r="L17" s="19">
        <v>0</v>
      </c>
      <c r="M17" s="17">
        <v>1.4</v>
      </c>
      <c r="N17" s="17">
        <v>0</v>
      </c>
      <c r="O17" s="47">
        <v>0</v>
      </c>
      <c r="P17" s="29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1" t="s">
        <v>14</v>
      </c>
      <c r="D18" s="210" t="s">
        <v>58</v>
      </c>
      <c r="E18" s="164">
        <v>30</v>
      </c>
      <c r="F18" s="210"/>
      <c r="G18" s="299">
        <v>2.13</v>
      </c>
      <c r="H18" s="17">
        <v>0.21</v>
      </c>
      <c r="I18" s="47">
        <v>13.26</v>
      </c>
      <c r="J18" s="230">
        <v>72</v>
      </c>
      <c r="K18" s="345">
        <v>0.03</v>
      </c>
      <c r="L18" s="21">
        <v>0.01</v>
      </c>
      <c r="M18" s="22">
        <v>0</v>
      </c>
      <c r="N18" s="22">
        <v>0</v>
      </c>
      <c r="O18" s="55">
        <v>0</v>
      </c>
      <c r="P18" s="345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1" t="s">
        <v>15</v>
      </c>
      <c r="D19" s="210" t="s">
        <v>49</v>
      </c>
      <c r="E19" s="164">
        <v>20</v>
      </c>
      <c r="F19" s="210"/>
      <c r="G19" s="299">
        <v>1.1399999999999999</v>
      </c>
      <c r="H19" s="17">
        <v>0.22</v>
      </c>
      <c r="I19" s="47">
        <v>7.44</v>
      </c>
      <c r="J19" s="230">
        <v>36.26</v>
      </c>
      <c r="K19" s="345">
        <v>0.02</v>
      </c>
      <c r="L19" s="21">
        <v>2.4E-2</v>
      </c>
      <c r="M19" s="22">
        <v>0.08</v>
      </c>
      <c r="N19" s="22">
        <v>0</v>
      </c>
      <c r="O19" s="55">
        <v>0</v>
      </c>
      <c r="P19" s="345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80"/>
      <c r="C20" s="282"/>
      <c r="D20" s="381" t="s">
        <v>21</v>
      </c>
      <c r="E20" s="409">
        <f>SUM(E14:E19)</f>
        <v>850</v>
      </c>
      <c r="F20" s="314"/>
      <c r="G20" s="242">
        <f>SUM(G14:G19)</f>
        <v>38.020000000000003</v>
      </c>
      <c r="H20" s="15">
        <f>SUM(H14:H19)</f>
        <v>18.41</v>
      </c>
      <c r="I20" s="52">
        <f>SUM(I14:I19)</f>
        <v>105.12</v>
      </c>
      <c r="J20" s="405">
        <f>SUM(J14:J19)</f>
        <v>748.15</v>
      </c>
      <c r="K20" s="242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2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94"/>
      <c r="B21" s="419"/>
      <c r="C21" s="375"/>
      <c r="D21" s="382" t="s">
        <v>22</v>
      </c>
      <c r="E21" s="375"/>
      <c r="F21" s="402"/>
      <c r="G21" s="492"/>
      <c r="H21" s="46"/>
      <c r="I21" s="493"/>
      <c r="J21" s="406">
        <f>J20/23.5</f>
        <v>31.836170212765957</v>
      </c>
      <c r="K21" s="378"/>
      <c r="L21" s="373"/>
      <c r="M21" s="48"/>
      <c r="N21" s="48"/>
      <c r="O21" s="49"/>
      <c r="P21" s="378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26" t="s">
        <v>40</v>
      </c>
      <c r="D4" s="105"/>
      <c r="E4" s="206"/>
      <c r="F4" s="527"/>
      <c r="G4" s="526"/>
      <c r="H4" s="362" t="s">
        <v>23</v>
      </c>
      <c r="I4" s="411"/>
      <c r="J4" s="315"/>
      <c r="K4" s="227" t="s">
        <v>24</v>
      </c>
      <c r="L4" s="927" t="s">
        <v>25</v>
      </c>
      <c r="M4" s="928"/>
      <c r="N4" s="929"/>
      <c r="O4" s="929"/>
      <c r="P4" s="930"/>
      <c r="Q4" s="934" t="s">
        <v>26</v>
      </c>
      <c r="R4" s="935"/>
      <c r="S4" s="935"/>
      <c r="T4" s="935"/>
      <c r="U4" s="935"/>
      <c r="V4" s="935"/>
      <c r="W4" s="935"/>
      <c r="X4" s="936"/>
    </row>
    <row r="5" spans="1:24" s="18" customFormat="1" ht="47" thickBot="1" x14ac:dyDescent="0.4">
      <c r="A5" s="106" t="s">
        <v>0</v>
      </c>
      <c r="B5" s="106"/>
      <c r="C5" s="123" t="s">
        <v>41</v>
      </c>
      <c r="D5" s="546" t="s">
        <v>42</v>
      </c>
      <c r="E5" s="718" t="s">
        <v>39</v>
      </c>
      <c r="F5" s="130" t="s">
        <v>27</v>
      </c>
      <c r="G5" s="123" t="s">
        <v>38</v>
      </c>
      <c r="H5" s="794" t="s">
        <v>28</v>
      </c>
      <c r="I5" s="737" t="s">
        <v>29</v>
      </c>
      <c r="J5" s="741" t="s">
        <v>30</v>
      </c>
      <c r="K5" s="228" t="s">
        <v>31</v>
      </c>
      <c r="L5" s="740" t="s">
        <v>32</v>
      </c>
      <c r="M5" s="740" t="s">
        <v>139</v>
      </c>
      <c r="N5" s="740" t="s">
        <v>33</v>
      </c>
      <c r="O5" s="766" t="s">
        <v>140</v>
      </c>
      <c r="P5" s="740" t="s">
        <v>141</v>
      </c>
      <c r="Q5" s="740" t="s">
        <v>34</v>
      </c>
      <c r="R5" s="740" t="s">
        <v>35</v>
      </c>
      <c r="S5" s="740" t="s">
        <v>36</v>
      </c>
      <c r="T5" s="740" t="s">
        <v>37</v>
      </c>
      <c r="U5" s="740" t="s">
        <v>142</v>
      </c>
      <c r="V5" s="740" t="s">
        <v>143</v>
      </c>
      <c r="W5" s="740" t="s">
        <v>144</v>
      </c>
      <c r="X5" s="787" t="s">
        <v>145</v>
      </c>
    </row>
    <row r="6" spans="1:24" s="18" customFormat="1" ht="26.5" customHeight="1" x14ac:dyDescent="0.35">
      <c r="A6" s="131" t="s">
        <v>6</v>
      </c>
      <c r="B6" s="169"/>
      <c r="C6" s="489" t="s">
        <v>48</v>
      </c>
      <c r="D6" s="910" t="s">
        <v>20</v>
      </c>
      <c r="E6" s="540" t="s">
        <v>45</v>
      </c>
      <c r="F6" s="785">
        <v>17</v>
      </c>
      <c r="G6" s="388"/>
      <c r="H6" s="334">
        <v>1.7</v>
      </c>
      <c r="I6" s="43">
        <v>4.42</v>
      </c>
      <c r="J6" s="44">
        <v>0.85</v>
      </c>
      <c r="K6" s="638">
        <v>49.98</v>
      </c>
      <c r="L6" s="334">
        <v>0</v>
      </c>
      <c r="M6" s="43">
        <v>0</v>
      </c>
      <c r="N6" s="43">
        <v>0.1</v>
      </c>
      <c r="O6" s="43">
        <v>0</v>
      </c>
      <c r="P6" s="50">
        <v>0</v>
      </c>
      <c r="Q6" s="334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78" t="s">
        <v>68</v>
      </c>
      <c r="E7" s="392" t="s">
        <v>138</v>
      </c>
      <c r="F7" s="354">
        <v>150</v>
      </c>
      <c r="G7" s="201"/>
      <c r="H7" s="306">
        <v>4.3499999999999996</v>
      </c>
      <c r="I7" s="103">
        <v>3.9</v>
      </c>
      <c r="J7" s="253">
        <v>20.399999999999999</v>
      </c>
      <c r="K7" s="521">
        <v>134.25</v>
      </c>
      <c r="L7" s="306">
        <v>0.12</v>
      </c>
      <c r="M7" s="103">
        <v>0.08</v>
      </c>
      <c r="N7" s="103">
        <v>0</v>
      </c>
      <c r="O7" s="103">
        <v>19.5</v>
      </c>
      <c r="P7" s="104">
        <v>0.08</v>
      </c>
      <c r="Q7" s="306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53">
        <v>8.9999999999999993E-3</v>
      </c>
    </row>
    <row r="8" spans="1:24" s="18" customFormat="1" ht="44.25" customHeight="1" x14ac:dyDescent="0.35">
      <c r="A8" s="131"/>
      <c r="B8" s="218" t="s">
        <v>79</v>
      </c>
      <c r="C8" s="197">
        <v>240</v>
      </c>
      <c r="D8" s="668" t="s">
        <v>10</v>
      </c>
      <c r="E8" s="498" t="s">
        <v>146</v>
      </c>
      <c r="F8" s="720">
        <v>90</v>
      </c>
      <c r="G8" s="197"/>
      <c r="H8" s="403">
        <v>20.170000000000002</v>
      </c>
      <c r="I8" s="72">
        <v>20.309999999999999</v>
      </c>
      <c r="J8" s="73">
        <v>2.09</v>
      </c>
      <c r="K8" s="641">
        <v>274</v>
      </c>
      <c r="L8" s="403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403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49"/>
      <c r="B9" s="148" t="s">
        <v>150</v>
      </c>
      <c r="C9" s="198">
        <v>81</v>
      </c>
      <c r="D9" s="789" t="s">
        <v>10</v>
      </c>
      <c r="E9" s="790" t="s">
        <v>77</v>
      </c>
      <c r="F9" s="716">
        <v>90</v>
      </c>
      <c r="G9" s="224"/>
      <c r="H9" s="301">
        <v>22.41</v>
      </c>
      <c r="I9" s="75">
        <v>15.3</v>
      </c>
      <c r="J9" s="134">
        <v>0.54</v>
      </c>
      <c r="K9" s="556">
        <v>229.77</v>
      </c>
      <c r="L9" s="301">
        <v>0.05</v>
      </c>
      <c r="M9" s="75">
        <v>0.14000000000000001</v>
      </c>
      <c r="N9" s="75">
        <v>1.24</v>
      </c>
      <c r="O9" s="75">
        <v>28.8</v>
      </c>
      <c r="P9" s="709">
        <v>0</v>
      </c>
      <c r="Q9" s="301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84" t="s">
        <v>18</v>
      </c>
      <c r="E10" s="398" t="s">
        <v>164</v>
      </c>
      <c r="F10" s="786">
        <v>200</v>
      </c>
      <c r="G10" s="124"/>
      <c r="H10" s="299">
        <v>0</v>
      </c>
      <c r="I10" s="17">
        <v>0</v>
      </c>
      <c r="J10" s="47">
        <v>19.2</v>
      </c>
      <c r="K10" s="316">
        <v>76.8</v>
      </c>
      <c r="L10" s="29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32" t="s">
        <v>14</v>
      </c>
      <c r="E11" s="182" t="s">
        <v>19</v>
      </c>
      <c r="F11" s="178">
        <v>25</v>
      </c>
      <c r="G11" s="157"/>
      <c r="H11" s="299">
        <v>1.78</v>
      </c>
      <c r="I11" s="17">
        <v>0.18</v>
      </c>
      <c r="J11" s="47">
        <v>11.05</v>
      </c>
      <c r="K11" s="317">
        <v>60</v>
      </c>
      <c r="L11" s="345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5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32" t="s">
        <v>15</v>
      </c>
      <c r="E12" s="182" t="s">
        <v>49</v>
      </c>
      <c r="F12" s="178">
        <v>20</v>
      </c>
      <c r="G12" s="157"/>
      <c r="H12" s="299">
        <v>1.1399999999999999</v>
      </c>
      <c r="I12" s="17">
        <v>0.22</v>
      </c>
      <c r="J12" s="47">
        <v>7.44</v>
      </c>
      <c r="K12" s="317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8" t="s">
        <v>79</v>
      </c>
      <c r="C13" s="197"/>
      <c r="D13" s="668"/>
      <c r="E13" s="393" t="s">
        <v>21</v>
      </c>
      <c r="F13" s="819">
        <f>F6+F7+F8+F10+F11+F12</f>
        <v>502</v>
      </c>
      <c r="G13" s="685">
        <f t="shared" ref="G13:X13" si="0">G6+G7+G8+G10+G11+G12</f>
        <v>0</v>
      </c>
      <c r="H13" s="599">
        <f t="shared" si="0"/>
        <v>29.140000000000004</v>
      </c>
      <c r="I13" s="600">
        <f t="shared" si="0"/>
        <v>29.029999999999998</v>
      </c>
      <c r="J13" s="601">
        <f t="shared" si="0"/>
        <v>61.03</v>
      </c>
      <c r="K13" s="666">
        <f t="shared" si="0"/>
        <v>631.29</v>
      </c>
      <c r="L13" s="599">
        <f t="shared" si="0"/>
        <v>0.39500000000000002</v>
      </c>
      <c r="M13" s="600">
        <f t="shared" si="0"/>
        <v>0.30200000000000005</v>
      </c>
      <c r="N13" s="600">
        <f t="shared" si="0"/>
        <v>10.84</v>
      </c>
      <c r="O13" s="600">
        <f t="shared" si="0"/>
        <v>343.5</v>
      </c>
      <c r="P13" s="689">
        <f t="shared" si="0"/>
        <v>1.65</v>
      </c>
      <c r="Q13" s="599">
        <f t="shared" si="0"/>
        <v>207.54000000000002</v>
      </c>
      <c r="R13" s="600">
        <f t="shared" si="0"/>
        <v>429.14</v>
      </c>
      <c r="S13" s="600">
        <f t="shared" si="0"/>
        <v>128.37</v>
      </c>
      <c r="T13" s="600">
        <f t="shared" si="0"/>
        <v>5.23</v>
      </c>
      <c r="U13" s="600">
        <f t="shared" si="0"/>
        <v>472.01</v>
      </c>
      <c r="V13" s="600">
        <f t="shared" si="0"/>
        <v>4.8000000000000004E-3</v>
      </c>
      <c r="W13" s="600">
        <f t="shared" si="0"/>
        <v>6.0000000000000001E-3</v>
      </c>
      <c r="X13" s="601">
        <f t="shared" si="0"/>
        <v>0.121</v>
      </c>
    </row>
    <row r="14" spans="1:24" s="18" customFormat="1" ht="26.5" customHeight="1" x14ac:dyDescent="0.35">
      <c r="A14" s="131"/>
      <c r="B14" s="219" t="s">
        <v>150</v>
      </c>
      <c r="C14" s="791"/>
      <c r="D14" s="814"/>
      <c r="E14" s="394" t="s">
        <v>21</v>
      </c>
      <c r="F14" s="820">
        <f>F6+F7+F9+F10+F11+F12</f>
        <v>502</v>
      </c>
      <c r="G14" s="686">
        <f t="shared" ref="G14:X14" si="1">G6+G7+G9+G10+G11+G12</f>
        <v>0</v>
      </c>
      <c r="H14" s="650">
        <f t="shared" si="1"/>
        <v>31.380000000000003</v>
      </c>
      <c r="I14" s="647">
        <f t="shared" si="1"/>
        <v>24.02</v>
      </c>
      <c r="J14" s="651">
        <f t="shared" si="1"/>
        <v>59.47999999999999</v>
      </c>
      <c r="K14" s="687">
        <f t="shared" si="1"/>
        <v>587.05999999999995</v>
      </c>
      <c r="L14" s="650">
        <f t="shared" si="1"/>
        <v>0.375</v>
      </c>
      <c r="M14" s="647">
        <f t="shared" si="1"/>
        <v>0.26200000000000007</v>
      </c>
      <c r="N14" s="647">
        <f t="shared" si="1"/>
        <v>10.58</v>
      </c>
      <c r="O14" s="647">
        <f t="shared" si="1"/>
        <v>147.30000000000001</v>
      </c>
      <c r="P14" s="654">
        <f t="shared" si="1"/>
        <v>1.23</v>
      </c>
      <c r="Q14" s="650">
        <f t="shared" si="1"/>
        <v>77.429999999999993</v>
      </c>
      <c r="R14" s="647">
        <f t="shared" si="1"/>
        <v>377.28</v>
      </c>
      <c r="S14" s="647">
        <f t="shared" si="1"/>
        <v>122.88000000000001</v>
      </c>
      <c r="T14" s="647">
        <f t="shared" si="1"/>
        <v>4.92</v>
      </c>
      <c r="U14" s="647">
        <f t="shared" si="1"/>
        <v>474.72</v>
      </c>
      <c r="V14" s="647">
        <f t="shared" si="1"/>
        <v>8.8000000000000005E-3</v>
      </c>
      <c r="W14" s="647">
        <f t="shared" si="1"/>
        <v>6.0000000000000001E-3</v>
      </c>
      <c r="X14" s="651">
        <f t="shared" si="1"/>
        <v>0.16100000000000003</v>
      </c>
    </row>
    <row r="15" spans="1:24" s="18" customFormat="1" ht="26.5" customHeight="1" x14ac:dyDescent="0.35">
      <c r="A15" s="131"/>
      <c r="B15" s="218" t="s">
        <v>79</v>
      </c>
      <c r="C15" s="721"/>
      <c r="D15" s="815"/>
      <c r="E15" s="395" t="s">
        <v>22</v>
      </c>
      <c r="F15" s="723"/>
      <c r="G15" s="721"/>
      <c r="H15" s="403"/>
      <c r="I15" s="72"/>
      <c r="J15" s="73"/>
      <c r="K15" s="795">
        <f>K13/23.5</f>
        <v>26.863404255319146</v>
      </c>
      <c r="L15" s="403"/>
      <c r="M15" s="72"/>
      <c r="N15" s="72"/>
      <c r="O15" s="72"/>
      <c r="P15" s="136"/>
      <c r="Q15" s="403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29"/>
      <c r="B16" s="221" t="s">
        <v>150</v>
      </c>
      <c r="C16" s="792"/>
      <c r="D16" s="911"/>
      <c r="E16" s="913" t="s">
        <v>22</v>
      </c>
      <c r="F16" s="912"/>
      <c r="G16" s="793"/>
      <c r="H16" s="848"/>
      <c r="I16" s="849"/>
      <c r="J16" s="851"/>
      <c r="K16" s="796">
        <f>K14/23.5</f>
        <v>24.981276595744678</v>
      </c>
      <c r="L16" s="848"/>
      <c r="M16" s="849"/>
      <c r="N16" s="849"/>
      <c r="O16" s="849"/>
      <c r="P16" s="850"/>
      <c r="Q16" s="848"/>
      <c r="R16" s="849"/>
      <c r="S16" s="849"/>
      <c r="T16" s="849"/>
      <c r="U16" s="849"/>
      <c r="V16" s="849"/>
      <c r="W16" s="849"/>
      <c r="X16" s="851"/>
    </row>
    <row r="17" spans="1:27" s="18" customFormat="1" ht="26.5" customHeight="1" x14ac:dyDescent="0.35">
      <c r="A17" s="109" t="s">
        <v>7</v>
      </c>
      <c r="B17" s="107"/>
      <c r="C17" s="545">
        <v>135</v>
      </c>
      <c r="D17" s="885" t="s">
        <v>20</v>
      </c>
      <c r="E17" s="268" t="s">
        <v>170</v>
      </c>
      <c r="F17" s="545">
        <v>60</v>
      </c>
      <c r="G17" s="332"/>
      <c r="H17" s="467">
        <v>1.2</v>
      </c>
      <c r="I17" s="59">
        <v>5.4</v>
      </c>
      <c r="J17" s="60">
        <v>5.16</v>
      </c>
      <c r="K17" s="344">
        <v>73.2</v>
      </c>
      <c r="L17" s="467">
        <v>0.01</v>
      </c>
      <c r="M17" s="59">
        <v>0.03</v>
      </c>
      <c r="N17" s="59">
        <v>4.2</v>
      </c>
      <c r="O17" s="59">
        <v>90</v>
      </c>
      <c r="P17" s="538">
        <v>0</v>
      </c>
      <c r="Q17" s="467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78" t="s">
        <v>9</v>
      </c>
      <c r="E18" s="500" t="s">
        <v>50</v>
      </c>
      <c r="F18" s="788">
        <v>200</v>
      </c>
      <c r="G18" s="250"/>
      <c r="H18" s="306">
        <v>5</v>
      </c>
      <c r="I18" s="103">
        <v>8.6</v>
      </c>
      <c r="J18" s="253">
        <v>12.6</v>
      </c>
      <c r="K18" s="521">
        <v>147.80000000000001</v>
      </c>
      <c r="L18" s="306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306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53">
        <v>0.2</v>
      </c>
    </row>
    <row r="19" spans="1:27" s="18" customFormat="1" ht="39.75" customHeight="1" x14ac:dyDescent="0.35">
      <c r="A19" s="114"/>
      <c r="B19" s="893" t="s">
        <v>79</v>
      </c>
      <c r="C19" s="218">
        <v>259</v>
      </c>
      <c r="D19" s="459" t="s">
        <v>10</v>
      </c>
      <c r="E19" s="498" t="s">
        <v>181</v>
      </c>
      <c r="F19" s="715">
        <v>90</v>
      </c>
      <c r="G19" s="776"/>
      <c r="H19" s="593">
        <v>9.6999999999999993</v>
      </c>
      <c r="I19" s="594">
        <v>8.4700000000000006</v>
      </c>
      <c r="J19" s="595">
        <v>15.02</v>
      </c>
      <c r="K19" s="596">
        <v>142.13</v>
      </c>
      <c r="L19" s="593">
        <v>0.04</v>
      </c>
      <c r="M19" s="594">
        <v>0.05</v>
      </c>
      <c r="N19" s="594">
        <v>3.78</v>
      </c>
      <c r="O19" s="594">
        <v>72</v>
      </c>
      <c r="P19" s="688">
        <v>0.01</v>
      </c>
      <c r="Q19" s="593">
        <v>13.29</v>
      </c>
      <c r="R19" s="594">
        <v>115.06</v>
      </c>
      <c r="S19" s="840">
        <v>58.24</v>
      </c>
      <c r="T19" s="594">
        <v>1.1399999999999999</v>
      </c>
      <c r="U19" s="594">
        <v>146.19</v>
      </c>
      <c r="V19" s="594">
        <v>5.0000000000000001E-3</v>
      </c>
      <c r="W19" s="594">
        <v>8.9999999999999998E-4</v>
      </c>
      <c r="X19" s="595">
        <v>0.09</v>
      </c>
      <c r="Z19" s="731"/>
      <c r="AA19" s="99"/>
    </row>
    <row r="20" spans="1:27" s="18" customFormat="1" ht="26.5" customHeight="1" x14ac:dyDescent="0.35">
      <c r="A20" s="114"/>
      <c r="B20" s="894" t="s">
        <v>150</v>
      </c>
      <c r="C20" s="219">
        <v>82</v>
      </c>
      <c r="D20" s="458" t="s">
        <v>10</v>
      </c>
      <c r="E20" s="790" t="s">
        <v>186</v>
      </c>
      <c r="F20" s="716">
        <v>95</v>
      </c>
      <c r="G20" s="224"/>
      <c r="H20" s="301">
        <v>23.47</v>
      </c>
      <c r="I20" s="75">
        <v>16.34</v>
      </c>
      <c r="J20" s="134">
        <v>0.56999999999999995</v>
      </c>
      <c r="K20" s="556">
        <v>243.58</v>
      </c>
      <c r="L20" s="301">
        <v>0.05</v>
      </c>
      <c r="M20" s="75">
        <v>0.14000000000000001</v>
      </c>
      <c r="N20" s="75">
        <v>0.95</v>
      </c>
      <c r="O20" s="75">
        <v>28.8</v>
      </c>
      <c r="P20" s="709">
        <v>0</v>
      </c>
      <c r="Q20" s="301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31"/>
      <c r="AA20" s="99"/>
    </row>
    <row r="21" spans="1:27" s="18" customFormat="1" ht="33" customHeight="1" x14ac:dyDescent="0.35">
      <c r="A21" s="114"/>
      <c r="B21" s="895"/>
      <c r="C21" s="788">
        <v>50</v>
      </c>
      <c r="D21" s="249" t="s">
        <v>68</v>
      </c>
      <c r="E21" s="183" t="s">
        <v>106</v>
      </c>
      <c r="F21" s="788">
        <v>150</v>
      </c>
      <c r="G21" s="201"/>
      <c r="H21" s="902">
        <v>3.3</v>
      </c>
      <c r="I21" s="274">
        <v>7.8</v>
      </c>
      <c r="J21" s="903">
        <v>22.35</v>
      </c>
      <c r="K21" s="899">
        <v>173.1</v>
      </c>
      <c r="L21" s="299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9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31"/>
      <c r="AA21" s="99"/>
    </row>
    <row r="22" spans="1:27" s="18" customFormat="1" ht="51" customHeight="1" x14ac:dyDescent="0.35">
      <c r="A22" s="114"/>
      <c r="B22" s="895"/>
      <c r="C22" s="798">
        <v>216</v>
      </c>
      <c r="D22" s="210" t="s">
        <v>18</v>
      </c>
      <c r="E22" s="263" t="s">
        <v>152</v>
      </c>
      <c r="F22" s="889">
        <v>200</v>
      </c>
      <c r="G22" s="314"/>
      <c r="H22" s="299">
        <v>0.26</v>
      </c>
      <c r="I22" s="17">
        <v>0</v>
      </c>
      <c r="J22" s="47">
        <v>15.46</v>
      </c>
      <c r="K22" s="316">
        <v>62</v>
      </c>
      <c r="L22" s="345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45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31"/>
      <c r="AA22" s="99"/>
    </row>
    <row r="23" spans="1:27" s="18" customFormat="1" ht="26.5" customHeight="1" x14ac:dyDescent="0.35">
      <c r="A23" s="114"/>
      <c r="B23" s="895"/>
      <c r="C23" s="521">
        <v>119</v>
      </c>
      <c r="D23" s="678" t="s">
        <v>14</v>
      </c>
      <c r="E23" s="183" t="s">
        <v>58</v>
      </c>
      <c r="F23" s="788">
        <v>30</v>
      </c>
      <c r="G23" s="201"/>
      <c r="H23" s="345">
        <v>2.13</v>
      </c>
      <c r="I23" s="22">
        <v>0.21</v>
      </c>
      <c r="J23" s="55">
        <v>13.26</v>
      </c>
      <c r="K23" s="587">
        <v>72</v>
      </c>
      <c r="L23" s="345">
        <v>0.03</v>
      </c>
      <c r="M23" s="22">
        <v>0.01</v>
      </c>
      <c r="N23" s="22">
        <v>0</v>
      </c>
      <c r="O23" s="22">
        <v>0</v>
      </c>
      <c r="P23" s="23">
        <v>0</v>
      </c>
      <c r="Q23" s="345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895"/>
      <c r="C24" s="125">
        <v>120</v>
      </c>
      <c r="D24" s="678" t="s">
        <v>15</v>
      </c>
      <c r="E24" s="183" t="s">
        <v>49</v>
      </c>
      <c r="F24" s="788">
        <v>20</v>
      </c>
      <c r="G24" s="201"/>
      <c r="H24" s="345">
        <v>1.1399999999999999</v>
      </c>
      <c r="I24" s="22">
        <v>0.22</v>
      </c>
      <c r="J24" s="55">
        <v>7.44</v>
      </c>
      <c r="K24" s="587">
        <v>36.26</v>
      </c>
      <c r="L24" s="345">
        <v>0.02</v>
      </c>
      <c r="M24" s="22">
        <v>2.4E-2</v>
      </c>
      <c r="N24" s="22">
        <v>0.08</v>
      </c>
      <c r="O24" s="22">
        <v>0</v>
      </c>
      <c r="P24" s="23">
        <v>0</v>
      </c>
      <c r="Q24" s="345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893" t="s">
        <v>79</v>
      </c>
      <c r="C25" s="563"/>
      <c r="D25" s="886"/>
      <c r="E25" s="393" t="s">
        <v>21</v>
      </c>
      <c r="F25" s="890">
        <f>F17+F18+F19+F21+F22+F23+F24</f>
        <v>750</v>
      </c>
      <c r="G25" s="897">
        <f t="shared" ref="G25:X25" si="2">G17+G18+G19+G21+G22+G23+G24</f>
        <v>0</v>
      </c>
      <c r="H25" s="904">
        <f t="shared" si="2"/>
        <v>22.73</v>
      </c>
      <c r="I25" s="900">
        <f t="shared" si="2"/>
        <v>30.7</v>
      </c>
      <c r="J25" s="905">
        <f t="shared" si="2"/>
        <v>91.29</v>
      </c>
      <c r="K25" s="897">
        <f t="shared" si="2"/>
        <v>706.49</v>
      </c>
      <c r="L25" s="904">
        <f t="shared" si="2"/>
        <v>0.34000000000000008</v>
      </c>
      <c r="M25" s="900">
        <f t="shared" si="2"/>
        <v>0.31400000000000006</v>
      </c>
      <c r="N25" s="900">
        <f t="shared" si="2"/>
        <v>40.69</v>
      </c>
      <c r="O25" s="900">
        <f t="shared" si="2"/>
        <v>279.60000000000002</v>
      </c>
      <c r="P25" s="908">
        <f t="shared" si="2"/>
        <v>0.16200000000000001</v>
      </c>
      <c r="Q25" s="904">
        <f t="shared" si="2"/>
        <v>134.53</v>
      </c>
      <c r="R25" s="900">
        <f t="shared" si="2"/>
        <v>452.24</v>
      </c>
      <c r="S25" s="900">
        <f t="shared" si="2"/>
        <v>171.7</v>
      </c>
      <c r="T25" s="900">
        <f t="shared" si="2"/>
        <v>19</v>
      </c>
      <c r="U25" s="900">
        <f t="shared" si="2"/>
        <v>1459.7499999999998</v>
      </c>
      <c r="V25" s="900">
        <f t="shared" si="2"/>
        <v>2.0000000000000004E-2</v>
      </c>
      <c r="W25" s="900">
        <f t="shared" si="2"/>
        <v>6.8999999999999999E-3</v>
      </c>
      <c r="X25" s="905">
        <f t="shared" si="2"/>
        <v>0.34400000000000003</v>
      </c>
    </row>
    <row r="26" spans="1:27" s="18" customFormat="1" ht="26.5" customHeight="1" x14ac:dyDescent="0.35">
      <c r="A26" s="114"/>
      <c r="B26" s="894" t="s">
        <v>150</v>
      </c>
      <c r="C26" s="564"/>
      <c r="D26" s="887"/>
      <c r="E26" s="394" t="s">
        <v>21</v>
      </c>
      <c r="F26" s="891">
        <f>F17+F18+F20+F21+F22+F23+F24</f>
        <v>755</v>
      </c>
      <c r="G26" s="898">
        <f t="shared" ref="G26:X26" si="3">G17+G18+G20+G21+G22+G23+G24</f>
        <v>0</v>
      </c>
      <c r="H26" s="906">
        <f t="shared" si="3"/>
        <v>36.5</v>
      </c>
      <c r="I26" s="901">
        <f t="shared" si="3"/>
        <v>38.57</v>
      </c>
      <c r="J26" s="907">
        <f t="shared" si="3"/>
        <v>76.84</v>
      </c>
      <c r="K26" s="898">
        <f t="shared" si="3"/>
        <v>807.94</v>
      </c>
      <c r="L26" s="906">
        <f t="shared" si="3"/>
        <v>0.35000000000000009</v>
      </c>
      <c r="M26" s="901">
        <f t="shared" si="3"/>
        <v>0.40400000000000003</v>
      </c>
      <c r="N26" s="901">
        <f t="shared" si="3"/>
        <v>37.859999999999992</v>
      </c>
      <c r="O26" s="901">
        <f t="shared" si="3"/>
        <v>236.4</v>
      </c>
      <c r="P26" s="909">
        <f t="shared" si="3"/>
        <v>0.152</v>
      </c>
      <c r="Q26" s="906">
        <f t="shared" si="3"/>
        <v>152.19</v>
      </c>
      <c r="R26" s="901">
        <f t="shared" si="3"/>
        <v>517.33000000000004</v>
      </c>
      <c r="S26" s="901">
        <f t="shared" si="3"/>
        <v>137.06</v>
      </c>
      <c r="T26" s="901">
        <f t="shared" si="3"/>
        <v>19.419999999999998</v>
      </c>
      <c r="U26" s="901">
        <f t="shared" si="3"/>
        <v>1554.1299999999999</v>
      </c>
      <c r="V26" s="901">
        <f t="shared" si="3"/>
        <v>1.9000000000000003E-2</v>
      </c>
      <c r="W26" s="901">
        <f t="shared" si="3"/>
        <v>6.0000000000000001E-3</v>
      </c>
      <c r="X26" s="907">
        <f t="shared" si="3"/>
        <v>0.39400000000000002</v>
      </c>
    </row>
    <row r="27" spans="1:27" s="18" customFormat="1" ht="26.5" customHeight="1" x14ac:dyDescent="0.35">
      <c r="A27" s="114"/>
      <c r="B27" s="893" t="s">
        <v>79</v>
      </c>
      <c r="C27" s="565"/>
      <c r="D27" s="888"/>
      <c r="E27" s="395" t="s">
        <v>22</v>
      </c>
      <c r="F27" s="892"/>
      <c r="G27" s="721"/>
      <c r="H27" s="243"/>
      <c r="I27" s="24"/>
      <c r="J27" s="74"/>
      <c r="K27" s="730">
        <f>K25/23.5</f>
        <v>30.063404255319149</v>
      </c>
      <c r="L27" s="243"/>
      <c r="M27" s="24"/>
      <c r="N27" s="24"/>
      <c r="O27" s="24"/>
      <c r="P27" s="135"/>
      <c r="Q27" s="243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896" t="s">
        <v>150</v>
      </c>
      <c r="C28" s="880"/>
      <c r="D28" s="841"/>
      <c r="E28" s="396" t="s">
        <v>22</v>
      </c>
      <c r="F28" s="726"/>
      <c r="G28" s="460"/>
      <c r="H28" s="614"/>
      <c r="I28" s="615"/>
      <c r="J28" s="616"/>
      <c r="K28" s="617">
        <f>K26/23.5</f>
        <v>34.380425531914895</v>
      </c>
      <c r="L28" s="881"/>
      <c r="M28" s="882"/>
      <c r="N28" s="882"/>
      <c r="O28" s="882"/>
      <c r="P28" s="883"/>
      <c r="Q28" s="881"/>
      <c r="R28" s="882"/>
      <c r="S28" s="882"/>
      <c r="T28" s="882"/>
      <c r="U28" s="882"/>
      <c r="V28" s="882"/>
      <c r="W28" s="882"/>
      <c r="X28" s="884"/>
    </row>
    <row r="29" spans="1:27" s="153" customFormat="1" ht="26.5" customHeight="1" x14ac:dyDescent="0.35">
      <c r="A29" s="485"/>
      <c r="B29" s="485"/>
      <c r="C29" s="486"/>
      <c r="D29" s="485"/>
      <c r="E29" s="487"/>
      <c r="F29" s="485"/>
      <c r="G29" s="485"/>
      <c r="H29" s="485"/>
      <c r="I29" s="485"/>
      <c r="J29" s="485"/>
      <c r="K29" s="488"/>
      <c r="L29" s="485"/>
      <c r="M29" s="485"/>
      <c r="N29" s="485"/>
      <c r="O29" s="485"/>
      <c r="P29" s="485"/>
      <c r="Q29" s="485"/>
      <c r="R29" s="485"/>
      <c r="S29" s="485"/>
    </row>
    <row r="30" spans="1:27" s="153" customFormat="1" ht="26.5" customHeight="1" x14ac:dyDescent="0.35">
      <c r="A30" s="620" t="s">
        <v>70</v>
      </c>
      <c r="B30" s="621"/>
      <c r="C30" s="622"/>
      <c r="D30" s="62"/>
      <c r="E30" s="487"/>
      <c r="F30" s="485"/>
      <c r="G30" s="485"/>
      <c r="H30" s="485"/>
      <c r="I30" s="485"/>
      <c r="J30" s="485"/>
      <c r="K30" s="488"/>
      <c r="L30" s="485"/>
      <c r="M30" s="485"/>
      <c r="N30" s="485"/>
      <c r="O30" s="485"/>
      <c r="P30" s="485"/>
      <c r="Q30" s="485"/>
      <c r="R30" s="485"/>
      <c r="S30" s="485"/>
    </row>
    <row r="31" spans="1:27" x14ac:dyDescent="0.35">
      <c r="A31" s="623" t="s">
        <v>71</v>
      </c>
      <c r="B31" s="624"/>
      <c r="C31" s="625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8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8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8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8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05" customFormat="1" ht="12.5" x14ac:dyDescent="0.25"/>
    <row r="42" spans="1:19" s="705" customFormat="1" ht="12.5" x14ac:dyDescent="0.25"/>
    <row r="43" spans="1:19" s="705" customFormat="1" ht="12.5" x14ac:dyDescent="0.25"/>
    <row r="44" spans="1:19" s="705" customFormat="1" ht="12.5" x14ac:dyDescent="0.25"/>
    <row r="45" spans="1:19" s="705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27" t="s">
        <v>25</v>
      </c>
      <c r="M4" s="928"/>
      <c r="N4" s="929"/>
      <c r="O4" s="929"/>
      <c r="P4" s="930"/>
      <c r="Q4" s="934" t="s">
        <v>26</v>
      </c>
      <c r="R4" s="935"/>
      <c r="S4" s="935"/>
      <c r="T4" s="935"/>
      <c r="U4" s="935"/>
      <c r="V4" s="935"/>
      <c r="W4" s="935"/>
      <c r="X4" s="936"/>
    </row>
    <row r="5" spans="1:24" s="18" customFormat="1" ht="31.5" thickBot="1" x14ac:dyDescent="0.4">
      <c r="A5" s="173" t="s">
        <v>0</v>
      </c>
      <c r="B5" s="173"/>
      <c r="C5" s="130" t="s">
        <v>41</v>
      </c>
      <c r="D5" s="430" t="s">
        <v>42</v>
      </c>
      <c r="E5" s="130" t="s">
        <v>39</v>
      </c>
      <c r="F5" s="123" t="s">
        <v>27</v>
      </c>
      <c r="G5" s="130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0" t="s">
        <v>32</v>
      </c>
      <c r="M5" s="490" t="s">
        <v>139</v>
      </c>
      <c r="N5" s="490" t="s">
        <v>33</v>
      </c>
      <c r="O5" s="702" t="s">
        <v>140</v>
      </c>
      <c r="P5" s="490" t="s">
        <v>141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142</v>
      </c>
      <c r="V5" s="490" t="s">
        <v>143</v>
      </c>
      <c r="W5" s="490" t="s">
        <v>144</v>
      </c>
      <c r="X5" s="490" t="s">
        <v>145</v>
      </c>
    </row>
    <row r="6" spans="1:24" s="18" customFormat="1" ht="37.5" customHeight="1" x14ac:dyDescent="0.35">
      <c r="A6" s="176" t="s">
        <v>6</v>
      </c>
      <c r="B6" s="143"/>
      <c r="C6" s="580">
        <v>28</v>
      </c>
      <c r="D6" s="279" t="s">
        <v>20</v>
      </c>
      <c r="E6" s="581" t="s">
        <v>163</v>
      </c>
      <c r="F6" s="542">
        <v>60</v>
      </c>
      <c r="G6" s="677"/>
      <c r="H6" s="681">
        <v>0.42</v>
      </c>
      <c r="I6" s="682">
        <v>0.06</v>
      </c>
      <c r="J6" s="683">
        <v>1.02</v>
      </c>
      <c r="K6" s="684">
        <v>6.18</v>
      </c>
      <c r="L6" s="714">
        <v>0.02</v>
      </c>
      <c r="M6" s="469">
        <v>0.02</v>
      </c>
      <c r="N6" s="59">
        <v>6</v>
      </c>
      <c r="O6" s="59">
        <v>10</v>
      </c>
      <c r="P6" s="60">
        <v>0</v>
      </c>
      <c r="Q6" s="469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79</v>
      </c>
      <c r="C7" s="197">
        <v>90</v>
      </c>
      <c r="D7" s="295" t="s">
        <v>96</v>
      </c>
      <c r="E7" s="450" t="s">
        <v>60</v>
      </c>
      <c r="F7" s="456">
        <v>90</v>
      </c>
      <c r="G7" s="197"/>
      <c r="H7" s="305">
        <v>15.2</v>
      </c>
      <c r="I7" s="63">
        <v>14.04</v>
      </c>
      <c r="J7" s="96">
        <v>8.9</v>
      </c>
      <c r="K7" s="461">
        <v>222.75</v>
      </c>
      <c r="L7" s="305">
        <v>0.37</v>
      </c>
      <c r="M7" s="63">
        <v>0.15</v>
      </c>
      <c r="N7" s="63">
        <v>0.09</v>
      </c>
      <c r="O7" s="63">
        <v>25.83</v>
      </c>
      <c r="P7" s="64">
        <v>0.16</v>
      </c>
      <c r="Q7" s="305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80</v>
      </c>
      <c r="C8" s="198">
        <v>88</v>
      </c>
      <c r="D8" s="296" t="s">
        <v>10</v>
      </c>
      <c r="E8" s="451" t="s">
        <v>134</v>
      </c>
      <c r="F8" s="457">
        <v>90</v>
      </c>
      <c r="G8" s="198"/>
      <c r="H8" s="464">
        <v>18</v>
      </c>
      <c r="I8" s="65">
        <v>16.5</v>
      </c>
      <c r="J8" s="97">
        <v>2.89</v>
      </c>
      <c r="K8" s="462">
        <v>232.8</v>
      </c>
      <c r="L8" s="578">
        <v>0.05</v>
      </c>
      <c r="M8" s="101">
        <v>0.13</v>
      </c>
      <c r="N8" s="101">
        <v>0.55000000000000004</v>
      </c>
      <c r="O8" s="101">
        <v>0</v>
      </c>
      <c r="P8" s="670">
        <v>0</v>
      </c>
      <c r="Q8" s="578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79">
        <v>5.8999999999999997E-2</v>
      </c>
    </row>
    <row r="9" spans="1:24" s="18" customFormat="1" ht="37.5" customHeight="1" x14ac:dyDescent="0.35">
      <c r="A9" s="131"/>
      <c r="B9" s="147"/>
      <c r="C9" s="197">
        <v>52</v>
      </c>
      <c r="D9" s="295" t="s">
        <v>68</v>
      </c>
      <c r="E9" s="450" t="s">
        <v>179</v>
      </c>
      <c r="F9" s="456">
        <v>150</v>
      </c>
      <c r="G9" s="197"/>
      <c r="H9" s="403">
        <v>3.15</v>
      </c>
      <c r="I9" s="72">
        <v>4.5</v>
      </c>
      <c r="J9" s="73">
        <v>17.55</v>
      </c>
      <c r="K9" s="641">
        <v>122.85</v>
      </c>
      <c r="L9" s="403">
        <v>0.16</v>
      </c>
      <c r="M9" s="72">
        <v>0.11</v>
      </c>
      <c r="N9" s="72">
        <v>25.3</v>
      </c>
      <c r="O9" s="72">
        <v>19.5</v>
      </c>
      <c r="P9" s="136">
        <v>0.08</v>
      </c>
      <c r="Q9" s="403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9">
        <v>50</v>
      </c>
      <c r="D10" s="209" t="s">
        <v>68</v>
      </c>
      <c r="E10" s="642" t="s">
        <v>106</v>
      </c>
      <c r="F10" s="219">
        <v>150</v>
      </c>
      <c r="G10" s="224"/>
      <c r="H10" s="648">
        <v>3.3</v>
      </c>
      <c r="I10" s="643">
        <v>7.8</v>
      </c>
      <c r="J10" s="649">
        <v>22.35</v>
      </c>
      <c r="K10" s="652">
        <v>173.1</v>
      </c>
      <c r="L10" s="648">
        <v>0.14000000000000001</v>
      </c>
      <c r="M10" s="643">
        <v>0.12</v>
      </c>
      <c r="N10" s="643">
        <v>18.149999999999999</v>
      </c>
      <c r="O10" s="643">
        <v>21.6</v>
      </c>
      <c r="P10" s="644">
        <v>0.1</v>
      </c>
      <c r="Q10" s="648">
        <v>36.36</v>
      </c>
      <c r="R10" s="643">
        <v>85.5</v>
      </c>
      <c r="S10" s="643">
        <v>27.8</v>
      </c>
      <c r="T10" s="643">
        <v>1.1399999999999999</v>
      </c>
      <c r="U10" s="643">
        <v>701.4</v>
      </c>
      <c r="V10" s="643">
        <v>8.0000000000000002E-3</v>
      </c>
      <c r="W10" s="643">
        <v>2E-3</v>
      </c>
      <c r="X10" s="651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1" t="s">
        <v>18</v>
      </c>
      <c r="E11" s="303" t="s">
        <v>17</v>
      </c>
      <c r="F11" s="217">
        <v>200</v>
      </c>
      <c r="G11" s="210"/>
      <c r="H11" s="299">
        <v>0.4</v>
      </c>
      <c r="I11" s="17">
        <v>0</v>
      </c>
      <c r="J11" s="47">
        <v>27</v>
      </c>
      <c r="K11" s="317">
        <v>110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1" t="s">
        <v>14</v>
      </c>
      <c r="E12" s="210" t="s">
        <v>58</v>
      </c>
      <c r="F12" s="217">
        <v>20</v>
      </c>
      <c r="G12" s="157"/>
      <c r="H12" s="299">
        <v>1.4</v>
      </c>
      <c r="I12" s="17">
        <v>0.14000000000000001</v>
      </c>
      <c r="J12" s="47">
        <v>8.8000000000000007</v>
      </c>
      <c r="K12" s="316">
        <v>48</v>
      </c>
      <c r="L12" s="29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1" t="s">
        <v>15</v>
      </c>
      <c r="E13" s="210" t="s">
        <v>49</v>
      </c>
      <c r="F13" s="164">
        <v>20</v>
      </c>
      <c r="G13" s="157"/>
      <c r="H13" s="299">
        <v>1.1399999999999999</v>
      </c>
      <c r="I13" s="17">
        <v>0.22</v>
      </c>
      <c r="J13" s="47">
        <v>7.44</v>
      </c>
      <c r="K13" s="317">
        <v>36.26</v>
      </c>
      <c r="L13" s="345">
        <v>0.02</v>
      </c>
      <c r="M13" s="22">
        <v>2.4E-2</v>
      </c>
      <c r="N13" s="22">
        <v>0.08</v>
      </c>
      <c r="O13" s="22">
        <v>0</v>
      </c>
      <c r="P13" s="23">
        <v>0</v>
      </c>
      <c r="Q13" s="34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79</v>
      </c>
      <c r="C14" s="197"/>
      <c r="D14" s="295"/>
      <c r="E14" s="452" t="s">
        <v>21</v>
      </c>
      <c r="F14" s="371">
        <f>F6+F7+F9+F11+F12+F13</f>
        <v>540</v>
      </c>
      <c r="G14" s="197"/>
      <c r="H14" s="403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514">
        <f t="shared" si="0"/>
        <v>546.04</v>
      </c>
      <c r="L14" s="403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403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80</v>
      </c>
      <c r="C15" s="198"/>
      <c r="D15" s="296"/>
      <c r="E15" s="453" t="s">
        <v>21</v>
      </c>
      <c r="F15" s="369">
        <f>F6+F8+F10+F11+F12+F13</f>
        <v>540</v>
      </c>
      <c r="G15" s="372"/>
      <c r="H15" s="650">
        <f t="shared" ref="H15:X15" si="1">H6+H8+H10+H11+H12+H13</f>
        <v>24.66</v>
      </c>
      <c r="I15" s="647">
        <f t="shared" si="1"/>
        <v>24.72</v>
      </c>
      <c r="J15" s="651">
        <f t="shared" si="1"/>
        <v>69.5</v>
      </c>
      <c r="K15" s="653">
        <f t="shared" si="1"/>
        <v>606.34</v>
      </c>
      <c r="L15" s="650">
        <f t="shared" si="1"/>
        <v>0.30000000000000004</v>
      </c>
      <c r="M15" s="647">
        <f t="shared" si="1"/>
        <v>0.32000000000000006</v>
      </c>
      <c r="N15" s="647">
        <f t="shared" si="1"/>
        <v>24.779999999999998</v>
      </c>
      <c r="O15" s="647">
        <f t="shared" si="1"/>
        <v>31.6</v>
      </c>
      <c r="P15" s="654">
        <f t="shared" si="1"/>
        <v>0.1</v>
      </c>
      <c r="Q15" s="650">
        <f t="shared" si="1"/>
        <v>92.71</v>
      </c>
      <c r="R15" s="647">
        <f t="shared" si="1"/>
        <v>447.15999999999997</v>
      </c>
      <c r="S15" s="647">
        <f t="shared" si="1"/>
        <v>108.69</v>
      </c>
      <c r="T15" s="647">
        <f t="shared" si="1"/>
        <v>6.2499999999999991</v>
      </c>
      <c r="U15" s="647">
        <f t="shared" si="1"/>
        <v>1255.2499999999998</v>
      </c>
      <c r="V15" s="647">
        <f t="shared" si="1"/>
        <v>1.9599999999999999E-2</v>
      </c>
      <c r="W15" s="647">
        <f t="shared" si="1"/>
        <v>8.199999999999999E-3</v>
      </c>
      <c r="X15" s="651">
        <f t="shared" si="1"/>
        <v>0.113</v>
      </c>
    </row>
    <row r="16" spans="1:24" s="18" customFormat="1" ht="37.5" customHeight="1" x14ac:dyDescent="0.35">
      <c r="A16" s="131"/>
      <c r="B16" s="147" t="s">
        <v>79</v>
      </c>
      <c r="C16" s="197"/>
      <c r="D16" s="295"/>
      <c r="E16" s="454" t="s">
        <v>22</v>
      </c>
      <c r="F16" s="218"/>
      <c r="G16" s="459"/>
      <c r="H16" s="465"/>
      <c r="I16" s="76"/>
      <c r="J16" s="447"/>
      <c r="K16" s="515">
        <f>K14/23.5</f>
        <v>23.235744680851063</v>
      </c>
      <c r="L16" s="465"/>
      <c r="M16" s="76"/>
      <c r="N16" s="76"/>
      <c r="O16" s="76"/>
      <c r="P16" s="799"/>
      <c r="Q16" s="465"/>
      <c r="R16" s="76"/>
      <c r="S16" s="76"/>
      <c r="T16" s="76"/>
      <c r="U16" s="76"/>
      <c r="V16" s="76"/>
      <c r="W16" s="76"/>
      <c r="X16" s="447"/>
    </row>
    <row r="17" spans="1:24" s="18" customFormat="1" ht="37.5" customHeight="1" thickBot="1" x14ac:dyDescent="0.4">
      <c r="A17" s="131"/>
      <c r="B17" s="149" t="s">
        <v>80</v>
      </c>
      <c r="C17" s="199"/>
      <c r="D17" s="389"/>
      <c r="E17" s="455" t="s">
        <v>22</v>
      </c>
      <c r="F17" s="221"/>
      <c r="G17" s="460"/>
      <c r="H17" s="466"/>
      <c r="I17" s="448"/>
      <c r="J17" s="449"/>
      <c r="K17" s="468">
        <f>K15/23.5</f>
        <v>25.801702127659574</v>
      </c>
      <c r="L17" s="466"/>
      <c r="M17" s="448"/>
      <c r="N17" s="448"/>
      <c r="O17" s="448"/>
      <c r="P17" s="800"/>
      <c r="Q17" s="466"/>
      <c r="R17" s="448"/>
      <c r="S17" s="448"/>
      <c r="T17" s="448"/>
      <c r="U17" s="448"/>
      <c r="V17" s="448"/>
      <c r="W17" s="448"/>
      <c r="X17" s="449"/>
    </row>
    <row r="18" spans="1:24" s="18" customFormat="1" ht="37.5" customHeight="1" thickBot="1" x14ac:dyDescent="0.4">
      <c r="A18" s="429"/>
      <c r="B18" s="429"/>
      <c r="C18" s="471"/>
      <c r="D18" s="470"/>
      <c r="E18" s="473"/>
      <c r="F18" s="476"/>
      <c r="G18" s="422"/>
      <c r="H18" s="477"/>
      <c r="I18" s="94"/>
      <c r="J18" s="478"/>
      <c r="K18" s="479"/>
      <c r="L18" s="481"/>
      <c r="M18" s="477"/>
      <c r="N18" s="94"/>
      <c r="O18" s="94"/>
      <c r="P18" s="95"/>
      <c r="Q18" s="477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6" t="s">
        <v>7</v>
      </c>
      <c r="B19" s="176"/>
      <c r="C19" s="186">
        <v>28</v>
      </c>
      <c r="D19" s="279" t="s">
        <v>20</v>
      </c>
      <c r="E19" s="581" t="s">
        <v>163</v>
      </c>
      <c r="F19" s="542">
        <v>60</v>
      </c>
      <c r="G19" s="677"/>
      <c r="H19" s="681">
        <v>0.42</v>
      </c>
      <c r="I19" s="682">
        <v>0.06</v>
      </c>
      <c r="J19" s="683">
        <v>1.02</v>
      </c>
      <c r="K19" s="684">
        <v>6.18</v>
      </c>
      <c r="L19" s="714">
        <v>0.02</v>
      </c>
      <c r="M19" s="469">
        <v>0.02</v>
      </c>
      <c r="N19" s="59">
        <v>6</v>
      </c>
      <c r="O19" s="59">
        <v>10</v>
      </c>
      <c r="P19" s="60">
        <v>0</v>
      </c>
      <c r="Q19" s="467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10" t="s">
        <v>9</v>
      </c>
      <c r="E20" s="263" t="s">
        <v>63</v>
      </c>
      <c r="F20" s="434">
        <v>200</v>
      </c>
      <c r="G20" s="181"/>
      <c r="H20" s="300">
        <v>6.4</v>
      </c>
      <c r="I20" s="13">
        <v>6.2</v>
      </c>
      <c r="J20" s="51">
        <v>12.2</v>
      </c>
      <c r="K20" s="126">
        <v>130.6</v>
      </c>
      <c r="L20" s="300">
        <v>0.08</v>
      </c>
      <c r="M20" s="98">
        <v>0.08</v>
      </c>
      <c r="N20" s="13">
        <v>6.8</v>
      </c>
      <c r="O20" s="13">
        <v>180</v>
      </c>
      <c r="P20" s="51">
        <v>0</v>
      </c>
      <c r="Q20" s="300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10" t="s">
        <v>10</v>
      </c>
      <c r="E21" s="263" t="s">
        <v>56</v>
      </c>
      <c r="F21" s="434">
        <v>90</v>
      </c>
      <c r="G21" s="181"/>
      <c r="H21" s="299">
        <v>14.85</v>
      </c>
      <c r="I21" s="17">
        <v>13.32</v>
      </c>
      <c r="J21" s="47">
        <v>5.94</v>
      </c>
      <c r="K21" s="317">
        <v>202.68</v>
      </c>
      <c r="L21" s="299">
        <v>0.06</v>
      </c>
      <c r="M21" s="19">
        <v>0.11</v>
      </c>
      <c r="N21" s="17">
        <v>3.83</v>
      </c>
      <c r="O21" s="17">
        <v>19.5</v>
      </c>
      <c r="P21" s="47">
        <v>0</v>
      </c>
      <c r="Q21" s="299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10" t="s">
        <v>51</v>
      </c>
      <c r="E22" s="263" t="s">
        <v>57</v>
      </c>
      <c r="F22" s="434">
        <v>150</v>
      </c>
      <c r="G22" s="181"/>
      <c r="H22" s="300">
        <v>6.45</v>
      </c>
      <c r="I22" s="13">
        <v>4.05</v>
      </c>
      <c r="J22" s="51">
        <v>40.200000000000003</v>
      </c>
      <c r="K22" s="126">
        <v>223.65</v>
      </c>
      <c r="L22" s="300">
        <v>0.08</v>
      </c>
      <c r="M22" s="98">
        <v>0.02</v>
      </c>
      <c r="N22" s="13">
        <v>0</v>
      </c>
      <c r="O22" s="13">
        <v>30</v>
      </c>
      <c r="P22" s="51">
        <v>0.11</v>
      </c>
      <c r="Q22" s="300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10" t="s">
        <v>47</v>
      </c>
      <c r="E23" s="263" t="s">
        <v>54</v>
      </c>
      <c r="F23" s="475">
        <v>200</v>
      </c>
      <c r="G23" s="164"/>
      <c r="H23" s="19">
        <v>0.2</v>
      </c>
      <c r="I23" s="17">
        <v>0</v>
      </c>
      <c r="J23" s="20">
        <v>11</v>
      </c>
      <c r="K23" s="229">
        <v>44.8</v>
      </c>
      <c r="L23" s="299">
        <v>0</v>
      </c>
      <c r="M23" s="19">
        <v>0</v>
      </c>
      <c r="N23" s="17">
        <v>0.08</v>
      </c>
      <c r="O23" s="17">
        <v>0</v>
      </c>
      <c r="P23" s="47">
        <v>0</v>
      </c>
      <c r="Q23" s="299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10" t="s">
        <v>14</v>
      </c>
      <c r="E24" s="182" t="s">
        <v>58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40">
        <v>72</v>
      </c>
      <c r="L24" s="345">
        <v>0.03</v>
      </c>
      <c r="M24" s="21">
        <v>0.01</v>
      </c>
      <c r="N24" s="22">
        <v>0</v>
      </c>
      <c r="O24" s="22">
        <v>0</v>
      </c>
      <c r="P24" s="55">
        <v>0</v>
      </c>
      <c r="Q24" s="345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10" t="s">
        <v>15</v>
      </c>
      <c r="E25" s="182" t="s">
        <v>49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40">
        <v>36.26</v>
      </c>
      <c r="L25" s="345">
        <v>0.02</v>
      </c>
      <c r="M25" s="21">
        <v>2.4E-2</v>
      </c>
      <c r="N25" s="22">
        <v>0.08</v>
      </c>
      <c r="O25" s="22">
        <v>0</v>
      </c>
      <c r="P25" s="55">
        <v>0</v>
      </c>
      <c r="Q25" s="345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80"/>
      <c r="D26" s="314"/>
      <c r="E26" s="399" t="s">
        <v>21</v>
      </c>
      <c r="F26" s="333">
        <f>SUM(F19:F25)</f>
        <v>750</v>
      </c>
      <c r="G26" s="181"/>
      <c r="H26" s="242">
        <f>SUM(H19:H25)</f>
        <v>31.59</v>
      </c>
      <c r="I26" s="15">
        <f>SUM(I19:I25)</f>
        <v>24.06</v>
      </c>
      <c r="J26" s="52">
        <f>SUM(J19:J25)</f>
        <v>91.06</v>
      </c>
      <c r="K26" s="424">
        <f>SUM(K19:K25)</f>
        <v>716.17</v>
      </c>
      <c r="L26" s="245">
        <f t="shared" ref="L26:X26" si="2">SUM(L19:L25)</f>
        <v>0.29000000000000004</v>
      </c>
      <c r="M26" s="245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45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4"/>
      <c r="B27" s="324"/>
      <c r="C27" s="419"/>
      <c r="D27" s="402"/>
      <c r="E27" s="400" t="s">
        <v>22</v>
      </c>
      <c r="F27" s="402"/>
      <c r="G27" s="375"/>
      <c r="H27" s="378"/>
      <c r="I27" s="48"/>
      <c r="J27" s="49"/>
      <c r="K27" s="417">
        <f>K26/23.5</f>
        <v>30.475319148936169</v>
      </c>
      <c r="L27" s="378"/>
      <c r="M27" s="373"/>
      <c r="N27" s="48"/>
      <c r="O27" s="48"/>
      <c r="P27" s="49"/>
      <c r="Q27" s="378"/>
      <c r="R27" s="48"/>
      <c r="S27" s="48"/>
      <c r="T27" s="48"/>
      <c r="U27" s="48"/>
      <c r="V27" s="48"/>
      <c r="W27" s="48"/>
      <c r="X27" s="185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0" t="s">
        <v>70</v>
      </c>
      <c r="B29" s="622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23" t="s">
        <v>71</v>
      </c>
      <c r="B30" s="625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40</v>
      </c>
      <c r="D4" s="158"/>
      <c r="E4" s="206"/>
      <c r="F4" s="628"/>
      <c r="G4" s="627"/>
      <c r="H4" s="328" t="s">
        <v>23</v>
      </c>
      <c r="I4" s="329"/>
      <c r="J4" s="330"/>
      <c r="K4" s="411" t="s">
        <v>24</v>
      </c>
      <c r="L4" s="927" t="s">
        <v>25</v>
      </c>
      <c r="M4" s="928"/>
      <c r="N4" s="929"/>
      <c r="O4" s="929"/>
      <c r="P4" s="930"/>
      <c r="Q4" s="931" t="s">
        <v>26</v>
      </c>
      <c r="R4" s="932"/>
      <c r="S4" s="932"/>
      <c r="T4" s="932"/>
      <c r="U4" s="932"/>
      <c r="V4" s="932"/>
      <c r="W4" s="932"/>
      <c r="X4" s="932"/>
    </row>
    <row r="5" spans="1:24" s="18" customFormat="1" ht="28.5" customHeight="1" thickBot="1" x14ac:dyDescent="0.4">
      <c r="A5" s="760" t="s">
        <v>0</v>
      </c>
      <c r="B5" s="919"/>
      <c r="C5" s="718" t="s">
        <v>41</v>
      </c>
      <c r="D5" s="919" t="s">
        <v>42</v>
      </c>
      <c r="E5" s="718" t="s">
        <v>39</v>
      </c>
      <c r="F5" s="312" t="s">
        <v>27</v>
      </c>
      <c r="G5" s="718" t="s">
        <v>38</v>
      </c>
      <c r="H5" s="794" t="s">
        <v>28</v>
      </c>
      <c r="I5" s="737" t="s">
        <v>29</v>
      </c>
      <c r="J5" s="741" t="s">
        <v>30</v>
      </c>
      <c r="K5" s="761" t="s">
        <v>31</v>
      </c>
      <c r="L5" s="740" t="s">
        <v>32</v>
      </c>
      <c r="M5" s="740" t="s">
        <v>139</v>
      </c>
      <c r="N5" s="740" t="s">
        <v>33</v>
      </c>
      <c r="O5" s="766" t="s">
        <v>140</v>
      </c>
      <c r="P5" s="740" t="s">
        <v>141</v>
      </c>
      <c r="Q5" s="740" t="s">
        <v>34</v>
      </c>
      <c r="R5" s="740" t="s">
        <v>35</v>
      </c>
      <c r="S5" s="740" t="s">
        <v>36</v>
      </c>
      <c r="T5" s="740" t="s">
        <v>37</v>
      </c>
      <c r="U5" s="740" t="s">
        <v>142</v>
      </c>
      <c r="V5" s="740" t="s">
        <v>143</v>
      </c>
      <c r="W5" s="740" t="s">
        <v>144</v>
      </c>
      <c r="X5" s="740" t="s">
        <v>145</v>
      </c>
    </row>
    <row r="6" spans="1:24" s="18" customFormat="1" ht="38.25" customHeight="1" x14ac:dyDescent="0.35">
      <c r="A6" s="176" t="s">
        <v>6</v>
      </c>
      <c r="B6" s="176"/>
      <c r="C6" s="169">
        <v>25</v>
      </c>
      <c r="D6" s="307" t="s">
        <v>20</v>
      </c>
      <c r="E6" s="472" t="s">
        <v>52</v>
      </c>
      <c r="F6" s="474">
        <v>150</v>
      </c>
      <c r="G6" s="169"/>
      <c r="H6" s="42">
        <v>0.6</v>
      </c>
      <c r="I6" s="43">
        <v>0.45</v>
      </c>
      <c r="J6" s="50">
        <v>12.3</v>
      </c>
      <c r="K6" s="231">
        <v>54.9</v>
      </c>
      <c r="L6" s="334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9" t="s">
        <v>104</v>
      </c>
      <c r="E7" s="190" t="s">
        <v>147</v>
      </c>
      <c r="F7" s="165">
        <v>150</v>
      </c>
      <c r="G7" s="248"/>
      <c r="H7" s="21">
        <v>18.899999999999999</v>
      </c>
      <c r="I7" s="22">
        <v>14.1</v>
      </c>
      <c r="J7" s="23">
        <v>31.35</v>
      </c>
      <c r="K7" s="232">
        <v>328.8</v>
      </c>
      <c r="L7" s="345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10" t="s">
        <v>47</v>
      </c>
      <c r="E8" s="263" t="s">
        <v>54</v>
      </c>
      <c r="F8" s="475">
        <v>200</v>
      </c>
      <c r="G8" s="164"/>
      <c r="H8" s="19">
        <v>0.2</v>
      </c>
      <c r="I8" s="17">
        <v>0</v>
      </c>
      <c r="J8" s="20">
        <v>11</v>
      </c>
      <c r="K8" s="229">
        <v>44.8</v>
      </c>
      <c r="L8" s="299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10" t="s">
        <v>14</v>
      </c>
      <c r="E9" s="263" t="s">
        <v>53</v>
      </c>
      <c r="F9" s="434">
        <v>30</v>
      </c>
      <c r="G9" s="164"/>
      <c r="H9" s="19">
        <v>2.16</v>
      </c>
      <c r="I9" s="17">
        <v>0.81</v>
      </c>
      <c r="J9" s="20">
        <v>14.73</v>
      </c>
      <c r="K9" s="229">
        <v>75.66</v>
      </c>
      <c r="L9" s="299">
        <v>0.04</v>
      </c>
      <c r="M9" s="19">
        <v>0.01</v>
      </c>
      <c r="N9" s="17">
        <v>0</v>
      </c>
      <c r="O9" s="17">
        <v>0</v>
      </c>
      <c r="P9" s="47">
        <v>0</v>
      </c>
      <c r="Q9" s="29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10" t="s">
        <v>15</v>
      </c>
      <c r="E10" s="182" t="s">
        <v>49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30">
        <v>36.26</v>
      </c>
      <c r="L10" s="345">
        <v>0.02</v>
      </c>
      <c r="M10" s="21">
        <v>2.4E-2</v>
      </c>
      <c r="N10" s="22">
        <v>0.08</v>
      </c>
      <c r="O10" s="22">
        <v>0</v>
      </c>
      <c r="P10" s="55">
        <v>0</v>
      </c>
      <c r="Q10" s="345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10"/>
      <c r="E11" s="399" t="s">
        <v>21</v>
      </c>
      <c r="F11" s="407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0">
        <f t="shared" si="0"/>
        <v>540.41999999999996</v>
      </c>
      <c r="L11" s="299">
        <f t="shared" si="0"/>
        <v>0.15</v>
      </c>
      <c r="M11" s="299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29"/>
      <c r="B12" s="429"/>
      <c r="C12" s="471"/>
      <c r="D12" s="470"/>
      <c r="E12" s="473" t="s">
        <v>22</v>
      </c>
      <c r="F12" s="476"/>
      <c r="G12" s="422"/>
      <c r="H12" s="477"/>
      <c r="I12" s="94"/>
      <c r="J12" s="478"/>
      <c r="K12" s="479">
        <f>K11/23.5</f>
        <v>22.99659574468085</v>
      </c>
      <c r="L12" s="481"/>
      <c r="M12" s="477"/>
      <c r="N12" s="94"/>
      <c r="O12" s="94"/>
      <c r="P12" s="95"/>
      <c r="Q12" s="477"/>
      <c r="R12" s="94"/>
      <c r="S12" s="94"/>
      <c r="T12" s="94"/>
      <c r="U12" s="94"/>
      <c r="V12" s="94"/>
      <c r="W12" s="94"/>
      <c r="X12" s="185"/>
    </row>
    <row r="13" spans="1:24" s="18" customFormat="1" ht="38.25" customHeight="1" x14ac:dyDescent="0.35">
      <c r="A13" s="131" t="s">
        <v>7</v>
      </c>
      <c r="B13" s="131"/>
      <c r="C13" s="267">
        <v>243</v>
      </c>
      <c r="D13" s="825" t="s">
        <v>20</v>
      </c>
      <c r="E13" s="809" t="s">
        <v>155</v>
      </c>
      <c r="F13" s="810">
        <v>60</v>
      </c>
      <c r="G13" s="811"/>
      <c r="H13" s="57">
        <v>1.73</v>
      </c>
      <c r="I13" s="40">
        <v>6.13</v>
      </c>
      <c r="J13" s="58">
        <v>5.07</v>
      </c>
      <c r="K13" s="713">
        <v>85.7</v>
      </c>
      <c r="L13" s="320">
        <v>0.03</v>
      </c>
      <c r="M13" s="40">
        <v>0.03</v>
      </c>
      <c r="N13" s="40">
        <v>1.55</v>
      </c>
      <c r="O13" s="40">
        <v>228</v>
      </c>
      <c r="P13" s="269">
        <v>0</v>
      </c>
      <c r="Q13" s="320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9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7" t="s">
        <v>9</v>
      </c>
      <c r="E14" s="398" t="s">
        <v>55</v>
      </c>
      <c r="F14" s="353">
        <v>200</v>
      </c>
      <c r="G14" s="200"/>
      <c r="H14" s="300">
        <v>5.88</v>
      </c>
      <c r="I14" s="13">
        <v>8.82</v>
      </c>
      <c r="J14" s="51">
        <v>9.6</v>
      </c>
      <c r="K14" s="126">
        <v>142.19999999999999</v>
      </c>
      <c r="L14" s="300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0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64"/>
      <c r="C15" s="165">
        <v>90</v>
      </c>
      <c r="D15" s="248" t="s">
        <v>10</v>
      </c>
      <c r="E15" s="379" t="s">
        <v>131</v>
      </c>
      <c r="F15" s="222">
        <v>90</v>
      </c>
      <c r="G15" s="125"/>
      <c r="H15" s="522">
        <v>15.21</v>
      </c>
      <c r="I15" s="116">
        <v>14.04</v>
      </c>
      <c r="J15" s="121">
        <v>8.91</v>
      </c>
      <c r="K15" s="847">
        <v>222.75</v>
      </c>
      <c r="L15" s="306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306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53">
        <v>0.09</v>
      </c>
    </row>
    <row r="16" spans="1:24" s="18" customFormat="1" ht="38.25" customHeight="1" x14ac:dyDescent="0.35">
      <c r="A16" s="133"/>
      <c r="B16" s="864"/>
      <c r="C16" s="164">
        <v>54</v>
      </c>
      <c r="D16" s="210" t="s">
        <v>51</v>
      </c>
      <c r="E16" s="182" t="s">
        <v>44</v>
      </c>
      <c r="F16" s="178">
        <v>150</v>
      </c>
      <c r="G16" s="202"/>
      <c r="H16" s="345">
        <v>7.2</v>
      </c>
      <c r="I16" s="22">
        <v>5.0999999999999996</v>
      </c>
      <c r="J16" s="55">
        <v>33.9</v>
      </c>
      <c r="K16" s="344">
        <v>210.3</v>
      </c>
      <c r="L16" s="345">
        <v>0.21</v>
      </c>
      <c r="M16" s="22">
        <v>0.11</v>
      </c>
      <c r="N16" s="22">
        <v>0</v>
      </c>
      <c r="O16" s="22">
        <v>0</v>
      </c>
      <c r="P16" s="23">
        <v>0</v>
      </c>
      <c r="Q16" s="345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10" t="s">
        <v>18</v>
      </c>
      <c r="E17" s="500" t="s">
        <v>153</v>
      </c>
      <c r="F17" s="843">
        <v>200</v>
      </c>
      <c r="G17" s="202"/>
      <c r="H17" s="299">
        <v>0.8</v>
      </c>
      <c r="I17" s="17">
        <v>0.2</v>
      </c>
      <c r="J17" s="47">
        <v>23.2</v>
      </c>
      <c r="K17" s="316">
        <v>94.4</v>
      </c>
      <c r="L17" s="299">
        <v>0.02</v>
      </c>
      <c r="M17" s="17"/>
      <c r="N17" s="17">
        <v>4</v>
      </c>
      <c r="O17" s="17">
        <v>0</v>
      </c>
      <c r="P17" s="20"/>
      <c r="Q17" s="299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10" t="s">
        <v>14</v>
      </c>
      <c r="E18" s="182" t="s">
        <v>19</v>
      </c>
      <c r="F18" s="788">
        <v>25</v>
      </c>
      <c r="G18" s="201"/>
      <c r="H18" s="345">
        <v>1.78</v>
      </c>
      <c r="I18" s="22">
        <v>0.18</v>
      </c>
      <c r="J18" s="55">
        <v>11.05</v>
      </c>
      <c r="K18" s="587">
        <v>60</v>
      </c>
      <c r="L18" s="345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45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10" t="s">
        <v>15</v>
      </c>
      <c r="E19" s="182" t="s">
        <v>49</v>
      </c>
      <c r="F19" s="788">
        <v>20</v>
      </c>
      <c r="G19" s="201"/>
      <c r="H19" s="345">
        <v>1.1399999999999999</v>
      </c>
      <c r="I19" s="22">
        <v>0.22</v>
      </c>
      <c r="J19" s="55">
        <v>7.44</v>
      </c>
      <c r="K19" s="587">
        <v>36.26</v>
      </c>
      <c r="L19" s="345">
        <v>0.02</v>
      </c>
      <c r="M19" s="22">
        <v>2.4E-2</v>
      </c>
      <c r="N19" s="22">
        <v>0.08</v>
      </c>
      <c r="O19" s="22">
        <v>0</v>
      </c>
      <c r="P19" s="23">
        <v>0</v>
      </c>
      <c r="Q19" s="345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64"/>
      <c r="C20" s="166"/>
      <c r="D20" s="327"/>
      <c r="E20" s="865" t="s">
        <v>21</v>
      </c>
      <c r="F20" s="179">
        <f>F13+F14+F15+F16+F17+F18+F19</f>
        <v>745</v>
      </c>
      <c r="G20" s="200"/>
      <c r="H20" s="866">
        <f t="shared" ref="H20:X20" si="1">H13+H14+H15+H16+H17+H18+H19</f>
        <v>33.74</v>
      </c>
      <c r="I20" s="867">
        <f t="shared" si="1"/>
        <v>34.69</v>
      </c>
      <c r="J20" s="868">
        <f t="shared" si="1"/>
        <v>99.169999999999987</v>
      </c>
      <c r="K20" s="124">
        <f t="shared" si="1"/>
        <v>851.61</v>
      </c>
      <c r="L20" s="866">
        <f t="shared" si="1"/>
        <v>0.71500000000000008</v>
      </c>
      <c r="M20" s="867">
        <f t="shared" si="1"/>
        <v>0.40200000000000002</v>
      </c>
      <c r="N20" s="867">
        <f t="shared" si="1"/>
        <v>7.96</v>
      </c>
      <c r="O20" s="867">
        <f t="shared" si="1"/>
        <v>386.27</v>
      </c>
      <c r="P20" s="869">
        <f t="shared" si="1"/>
        <v>0.22</v>
      </c>
      <c r="Q20" s="866">
        <f t="shared" si="1"/>
        <v>152.68</v>
      </c>
      <c r="R20" s="867">
        <f t="shared" si="1"/>
        <v>550.12</v>
      </c>
      <c r="S20" s="867">
        <f t="shared" si="1"/>
        <v>238.64999999999998</v>
      </c>
      <c r="T20" s="867">
        <f t="shared" si="1"/>
        <v>9.8600000000000012</v>
      </c>
      <c r="U20" s="867">
        <f t="shared" si="1"/>
        <v>1088.42</v>
      </c>
      <c r="V20" s="867">
        <f t="shared" si="1"/>
        <v>1.9799999999999998E-2</v>
      </c>
      <c r="W20" s="867">
        <f t="shared" si="1"/>
        <v>1.2E-2</v>
      </c>
      <c r="X20" s="868">
        <f t="shared" si="1"/>
        <v>0.16800000000000001</v>
      </c>
    </row>
    <row r="21" spans="1:24" s="18" customFormat="1" ht="38.25" customHeight="1" thickBot="1" x14ac:dyDescent="0.4">
      <c r="A21" s="324"/>
      <c r="B21" s="871"/>
      <c r="C21" s="870"/>
      <c r="D21" s="872"/>
      <c r="E21" s="873" t="s">
        <v>22</v>
      </c>
      <c r="F21" s="874"/>
      <c r="G21" s="571"/>
      <c r="H21" s="875"/>
      <c r="I21" s="876"/>
      <c r="J21" s="877"/>
      <c r="K21" s="878">
        <f>K20/23.5</f>
        <v>36.238723404255317</v>
      </c>
      <c r="L21" s="875"/>
      <c r="M21" s="876"/>
      <c r="N21" s="876"/>
      <c r="O21" s="876"/>
      <c r="P21" s="879"/>
      <c r="Q21" s="875"/>
      <c r="R21" s="876"/>
      <c r="S21" s="876"/>
      <c r="T21" s="876"/>
      <c r="U21" s="876"/>
      <c r="V21" s="876"/>
      <c r="W21" s="876"/>
      <c r="X21" s="877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59" t="s">
        <v>40</v>
      </c>
      <c r="C4" s="127"/>
      <c r="D4" s="191"/>
      <c r="E4" s="122"/>
      <c r="F4" s="759"/>
      <c r="G4" s="937" t="s">
        <v>23</v>
      </c>
      <c r="H4" s="937"/>
      <c r="I4" s="937"/>
      <c r="J4" s="227" t="s">
        <v>24</v>
      </c>
      <c r="K4" s="931" t="s">
        <v>25</v>
      </c>
      <c r="L4" s="932"/>
      <c r="M4" s="938"/>
      <c r="N4" s="938"/>
      <c r="O4" s="939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28.5" customHeight="1" thickBot="1" x14ac:dyDescent="0.4">
      <c r="A5" s="760" t="s">
        <v>0</v>
      </c>
      <c r="B5" s="312" t="s">
        <v>41</v>
      </c>
      <c r="C5" s="762" t="s">
        <v>42</v>
      </c>
      <c r="D5" s="312" t="s">
        <v>39</v>
      </c>
      <c r="E5" s="718" t="s">
        <v>27</v>
      </c>
      <c r="F5" s="312" t="s">
        <v>38</v>
      </c>
      <c r="G5" s="736" t="s">
        <v>28</v>
      </c>
      <c r="H5" s="737" t="s">
        <v>29</v>
      </c>
      <c r="I5" s="738" t="s">
        <v>30</v>
      </c>
      <c r="J5" s="767" t="s">
        <v>31</v>
      </c>
      <c r="K5" s="768" t="s">
        <v>32</v>
      </c>
      <c r="L5" s="769" t="s">
        <v>139</v>
      </c>
      <c r="M5" s="769" t="s">
        <v>33</v>
      </c>
      <c r="N5" s="770" t="s">
        <v>140</v>
      </c>
      <c r="O5" s="772" t="s">
        <v>141</v>
      </c>
      <c r="P5" s="768" t="s">
        <v>34</v>
      </c>
      <c r="Q5" s="769" t="s">
        <v>35</v>
      </c>
      <c r="R5" s="769" t="s">
        <v>36</v>
      </c>
      <c r="S5" s="769" t="s">
        <v>37</v>
      </c>
      <c r="T5" s="769" t="s">
        <v>142</v>
      </c>
      <c r="U5" s="769" t="s">
        <v>143</v>
      </c>
      <c r="V5" s="769" t="s">
        <v>144</v>
      </c>
      <c r="W5" s="771" t="s">
        <v>145</v>
      </c>
    </row>
    <row r="6" spans="1:23" s="18" customFormat="1" ht="28.5" customHeight="1" x14ac:dyDescent="0.35">
      <c r="A6" s="41" t="s">
        <v>6</v>
      </c>
      <c r="B6" s="169">
        <v>133</v>
      </c>
      <c r="C6" s="540" t="s">
        <v>20</v>
      </c>
      <c r="D6" s="307" t="s">
        <v>171</v>
      </c>
      <c r="E6" s="778">
        <v>60</v>
      </c>
      <c r="F6" s="752"/>
      <c r="G6" s="334">
        <v>1.32</v>
      </c>
      <c r="H6" s="43">
        <v>0.24</v>
      </c>
      <c r="I6" s="44">
        <v>8.82</v>
      </c>
      <c r="J6" s="414">
        <v>40.799999999999997</v>
      </c>
      <c r="K6" s="361">
        <v>0</v>
      </c>
      <c r="L6" s="112">
        <v>0.03</v>
      </c>
      <c r="M6" s="112">
        <v>2.88</v>
      </c>
      <c r="N6" s="112">
        <v>1.2</v>
      </c>
      <c r="O6" s="803">
        <v>0</v>
      </c>
      <c r="P6" s="361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8" t="s">
        <v>10</v>
      </c>
      <c r="D7" s="420" t="s">
        <v>109</v>
      </c>
      <c r="E7" s="281">
        <v>90</v>
      </c>
      <c r="F7" s="125"/>
      <c r="G7" s="299">
        <v>14.85</v>
      </c>
      <c r="H7" s="17">
        <v>13.32</v>
      </c>
      <c r="I7" s="47">
        <v>5.94</v>
      </c>
      <c r="J7" s="316">
        <v>202.68</v>
      </c>
      <c r="K7" s="299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10" t="s">
        <v>68</v>
      </c>
      <c r="D8" s="421" t="s">
        <v>57</v>
      </c>
      <c r="E8" s="166">
        <v>150</v>
      </c>
      <c r="F8" s="124"/>
      <c r="G8" s="300">
        <v>6.45</v>
      </c>
      <c r="H8" s="13">
        <v>4.05</v>
      </c>
      <c r="I8" s="51">
        <v>40.200000000000003</v>
      </c>
      <c r="J8" s="126">
        <v>223.65</v>
      </c>
      <c r="K8" s="300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10" t="s">
        <v>67</v>
      </c>
      <c r="D9" s="398" t="s">
        <v>116</v>
      </c>
      <c r="E9" s="220">
        <v>200</v>
      </c>
      <c r="F9" s="124"/>
      <c r="G9" s="299">
        <v>0.4</v>
      </c>
      <c r="H9" s="17">
        <v>0.6</v>
      </c>
      <c r="I9" s="47">
        <v>17.8</v>
      </c>
      <c r="J9" s="316">
        <v>78.599999999999994</v>
      </c>
      <c r="K9" s="299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1" t="s">
        <v>14</v>
      </c>
      <c r="D10" s="181" t="s">
        <v>58</v>
      </c>
      <c r="E10" s="217">
        <v>20</v>
      </c>
      <c r="F10" s="157"/>
      <c r="G10" s="299">
        <v>1.4</v>
      </c>
      <c r="H10" s="17">
        <v>0.14000000000000001</v>
      </c>
      <c r="I10" s="47">
        <v>8.8000000000000007</v>
      </c>
      <c r="J10" s="316">
        <v>48</v>
      </c>
      <c r="K10" s="299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1" t="s">
        <v>15</v>
      </c>
      <c r="D11" s="181" t="s">
        <v>49</v>
      </c>
      <c r="E11" s="164">
        <v>20</v>
      </c>
      <c r="F11" s="157"/>
      <c r="G11" s="299">
        <v>1.1399999999999999</v>
      </c>
      <c r="H11" s="17">
        <v>0.22</v>
      </c>
      <c r="I11" s="47">
        <v>7.44</v>
      </c>
      <c r="J11" s="317">
        <v>36.26</v>
      </c>
      <c r="K11" s="345">
        <v>0.02</v>
      </c>
      <c r="L11" s="21">
        <v>2.4E-2</v>
      </c>
      <c r="M11" s="22">
        <v>0.08</v>
      </c>
      <c r="N11" s="22">
        <v>0</v>
      </c>
      <c r="O11" s="55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8"/>
      <c r="D12" s="399" t="s">
        <v>21</v>
      </c>
      <c r="E12" s="337">
        <f>E6+E7+E8+E9+E10+E11</f>
        <v>540</v>
      </c>
      <c r="F12" s="125"/>
      <c r="G12" s="345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23">
        <f t="shared" si="0"/>
        <v>629.99</v>
      </c>
      <c r="K12" s="345">
        <f t="shared" si="0"/>
        <v>0.18</v>
      </c>
      <c r="L12" s="345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55"/>
      <c r="D13" s="400" t="s">
        <v>22</v>
      </c>
      <c r="E13" s="168"/>
      <c r="F13" s="251"/>
      <c r="G13" s="304"/>
      <c r="H13" s="184"/>
      <c r="I13" s="185"/>
      <c r="J13" s="425">
        <f>J12/23.5</f>
        <v>26.808085106382979</v>
      </c>
      <c r="K13" s="304"/>
      <c r="L13" s="252"/>
      <c r="M13" s="184"/>
      <c r="N13" s="184"/>
      <c r="O13" s="185"/>
      <c r="P13" s="252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4" t="s">
        <v>7</v>
      </c>
      <c r="B14" s="169">
        <v>24</v>
      </c>
      <c r="C14" s="541" t="s">
        <v>8</v>
      </c>
      <c r="D14" s="342" t="s">
        <v>137</v>
      </c>
      <c r="E14" s="388">
        <v>150</v>
      </c>
      <c r="F14" s="752"/>
      <c r="G14" s="334">
        <v>0.6</v>
      </c>
      <c r="H14" s="43">
        <v>0</v>
      </c>
      <c r="I14" s="44">
        <v>16.95</v>
      </c>
      <c r="J14" s="413">
        <v>69</v>
      </c>
      <c r="K14" s="334">
        <v>0.01</v>
      </c>
      <c r="L14" s="43">
        <v>0.03</v>
      </c>
      <c r="M14" s="43">
        <v>19.5</v>
      </c>
      <c r="N14" s="43">
        <v>0</v>
      </c>
      <c r="O14" s="50">
        <v>0</v>
      </c>
      <c r="P14" s="334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1" t="s">
        <v>9</v>
      </c>
      <c r="D15" s="303" t="s">
        <v>59</v>
      </c>
      <c r="E15" s="217">
        <v>200</v>
      </c>
      <c r="F15" s="157"/>
      <c r="G15" s="300">
        <v>6</v>
      </c>
      <c r="H15" s="13">
        <v>5.4</v>
      </c>
      <c r="I15" s="51">
        <v>10.8</v>
      </c>
      <c r="J15" s="126">
        <v>115.6</v>
      </c>
      <c r="K15" s="300">
        <v>0.1</v>
      </c>
      <c r="L15" s="98">
        <v>0.1</v>
      </c>
      <c r="M15" s="13">
        <v>10.7</v>
      </c>
      <c r="N15" s="13">
        <v>162</v>
      </c>
      <c r="O15" s="25">
        <v>0</v>
      </c>
      <c r="P15" s="30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7" t="s">
        <v>10</v>
      </c>
      <c r="D16" s="398" t="s">
        <v>69</v>
      </c>
      <c r="E16" s="353">
        <v>90</v>
      </c>
      <c r="F16" s="166"/>
      <c r="G16" s="438">
        <v>12.42</v>
      </c>
      <c r="H16" s="32">
        <v>2.88</v>
      </c>
      <c r="I16" s="33">
        <v>4.59</v>
      </c>
      <c r="J16" s="432">
        <v>93.51</v>
      </c>
      <c r="K16" s="438">
        <v>0.03</v>
      </c>
      <c r="L16" s="438">
        <v>0.09</v>
      </c>
      <c r="M16" s="32">
        <v>2.4</v>
      </c>
      <c r="N16" s="32">
        <v>162</v>
      </c>
      <c r="O16" s="33">
        <v>0.14000000000000001</v>
      </c>
      <c r="P16" s="446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7" t="s">
        <v>68</v>
      </c>
      <c r="D17" s="421" t="s">
        <v>64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300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10" t="s">
        <v>18</v>
      </c>
      <c r="D18" s="297" t="s">
        <v>165</v>
      </c>
      <c r="E18" s="220">
        <v>200</v>
      </c>
      <c r="F18" s="124"/>
      <c r="G18" s="299">
        <v>0</v>
      </c>
      <c r="H18" s="17">
        <v>0</v>
      </c>
      <c r="I18" s="47">
        <v>19.2</v>
      </c>
      <c r="J18" s="229">
        <v>76.8</v>
      </c>
      <c r="K18" s="29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10" t="s">
        <v>14</v>
      </c>
      <c r="D19" s="182" t="s">
        <v>58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10" t="s">
        <v>15</v>
      </c>
      <c r="D20" s="182" t="s">
        <v>49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80"/>
      <c r="C21" s="314"/>
      <c r="D21" s="399" t="s">
        <v>21</v>
      </c>
      <c r="E21" s="407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405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42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4"/>
      <c r="B22" s="419"/>
      <c r="C22" s="402"/>
      <c r="D22" s="400" t="s">
        <v>22</v>
      </c>
      <c r="E22" s="402"/>
      <c r="F22" s="375"/>
      <c r="G22" s="373"/>
      <c r="H22" s="48"/>
      <c r="I22" s="377"/>
      <c r="J22" s="406">
        <f>J21/23.5</f>
        <v>29.560851063829791</v>
      </c>
      <c r="K22" s="373"/>
      <c r="L22" s="373"/>
      <c r="M22" s="48"/>
      <c r="N22" s="48"/>
      <c r="O22" s="377"/>
      <c r="P22" s="378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40</v>
      </c>
      <c r="C4" s="105"/>
      <c r="D4" s="191"/>
      <c r="E4" s="129"/>
      <c r="F4" s="122"/>
      <c r="G4" s="318" t="s">
        <v>23</v>
      </c>
      <c r="H4" s="83"/>
      <c r="I4" s="319"/>
      <c r="J4" s="411" t="s">
        <v>24</v>
      </c>
      <c r="K4" s="927" t="s">
        <v>25</v>
      </c>
      <c r="L4" s="928"/>
      <c r="M4" s="929"/>
      <c r="N4" s="929"/>
      <c r="O4" s="930"/>
      <c r="P4" s="934" t="s">
        <v>26</v>
      </c>
      <c r="Q4" s="935"/>
      <c r="R4" s="935"/>
      <c r="S4" s="935"/>
      <c r="T4" s="935"/>
      <c r="U4" s="935"/>
      <c r="V4" s="935"/>
      <c r="W4" s="936"/>
    </row>
    <row r="5" spans="1:46" s="18" customFormat="1" ht="28.5" customHeight="1" thickBot="1" x14ac:dyDescent="0.4">
      <c r="A5" s="384" t="s">
        <v>0</v>
      </c>
      <c r="B5" s="130" t="s">
        <v>41</v>
      </c>
      <c r="C5" s="106" t="s">
        <v>42</v>
      </c>
      <c r="D5" s="130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412" t="s">
        <v>31</v>
      </c>
      <c r="K5" s="490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46" s="18" customFormat="1" ht="19.5" customHeight="1" x14ac:dyDescent="0.35">
      <c r="A6" s="131" t="s">
        <v>6</v>
      </c>
      <c r="B6" s="157">
        <v>24</v>
      </c>
      <c r="C6" s="342" t="s">
        <v>8</v>
      </c>
      <c r="D6" s="307" t="s">
        <v>137</v>
      </c>
      <c r="E6" s="169">
        <v>150</v>
      </c>
      <c r="F6" s="307"/>
      <c r="G6" s="334">
        <v>0.6</v>
      </c>
      <c r="H6" s="43">
        <v>0</v>
      </c>
      <c r="I6" s="50">
        <v>16.95</v>
      </c>
      <c r="J6" s="441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34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7" t="s">
        <v>66</v>
      </c>
      <c r="D7" s="398" t="s">
        <v>61</v>
      </c>
      <c r="E7" s="353">
        <v>150</v>
      </c>
      <c r="F7" s="166"/>
      <c r="G7" s="19">
        <v>15.6</v>
      </c>
      <c r="H7" s="17">
        <v>16.350000000000001</v>
      </c>
      <c r="I7" s="20">
        <v>2.7</v>
      </c>
      <c r="J7" s="229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9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9" t="s">
        <v>67</v>
      </c>
      <c r="D8" s="160" t="s">
        <v>103</v>
      </c>
      <c r="E8" s="125">
        <v>200</v>
      </c>
      <c r="F8" s="248"/>
      <c r="G8" s="19">
        <v>3.2</v>
      </c>
      <c r="H8" s="17">
        <v>3.2</v>
      </c>
      <c r="I8" s="20">
        <v>14.6</v>
      </c>
      <c r="J8" s="229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10" t="s">
        <v>14</v>
      </c>
      <c r="D9" s="263" t="s">
        <v>53</v>
      </c>
      <c r="E9" s="434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10" t="s">
        <v>15</v>
      </c>
      <c r="D10" s="182" t="s">
        <v>49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32"/>
      <c r="C11" s="327"/>
      <c r="D11" s="399" t="s">
        <v>21</v>
      </c>
      <c r="E11" s="773">
        <f>SUM(E6:E10)</f>
        <v>550</v>
      </c>
      <c r="F11" s="166"/>
      <c r="G11" s="436">
        <f t="shared" ref="G11:W11" si="0">SUM(G6:G10)</f>
        <v>22.7</v>
      </c>
      <c r="H11" s="436">
        <f t="shared" si="0"/>
        <v>20.58</v>
      </c>
      <c r="I11" s="852">
        <f t="shared" si="0"/>
        <v>56.42</v>
      </c>
      <c r="J11" s="854">
        <f t="shared" si="0"/>
        <v>501.91999999999996</v>
      </c>
      <c r="K11" s="436">
        <f t="shared" si="0"/>
        <v>6.64</v>
      </c>
      <c r="L11" s="436">
        <f t="shared" si="0"/>
        <v>0.79400000000000004</v>
      </c>
      <c r="M11" s="436">
        <f t="shared" si="0"/>
        <v>21.18</v>
      </c>
      <c r="N11" s="436">
        <f t="shared" si="0"/>
        <v>211.15</v>
      </c>
      <c r="O11" s="852">
        <f t="shared" si="0"/>
        <v>2.1</v>
      </c>
      <c r="P11" s="444">
        <f t="shared" si="0"/>
        <v>329.09</v>
      </c>
      <c r="Q11" s="436">
        <f t="shared" si="0"/>
        <v>452.35</v>
      </c>
      <c r="R11" s="436">
        <f t="shared" si="0"/>
        <v>75.610000000000014</v>
      </c>
      <c r="S11" s="436">
        <f t="shared" si="0"/>
        <v>7.42</v>
      </c>
      <c r="T11" s="436">
        <f t="shared" si="0"/>
        <v>1069.9499999999998</v>
      </c>
      <c r="U11" s="436">
        <f t="shared" si="0"/>
        <v>4.3999999999999997E-2</v>
      </c>
      <c r="V11" s="436">
        <f t="shared" si="0"/>
        <v>3.3500000000000002E-2</v>
      </c>
      <c r="W11" s="853">
        <f t="shared" si="0"/>
        <v>0.16700000000000001</v>
      </c>
    </row>
    <row r="12" spans="1:46" s="39" customFormat="1" ht="24" customHeight="1" thickBot="1" x14ac:dyDescent="0.4">
      <c r="A12" s="429"/>
      <c r="B12" s="433"/>
      <c r="C12" s="431"/>
      <c r="D12" s="400" t="s">
        <v>22</v>
      </c>
      <c r="E12" s="435"/>
      <c r="F12" s="433"/>
      <c r="G12" s="437"/>
      <c r="H12" s="427"/>
      <c r="I12" s="440"/>
      <c r="J12" s="443">
        <f>J11/23.5</f>
        <v>21.358297872340422</v>
      </c>
      <c r="K12" s="437"/>
      <c r="L12" s="427"/>
      <c r="M12" s="427"/>
      <c r="N12" s="427"/>
      <c r="O12" s="440"/>
      <c r="P12" s="445"/>
      <c r="Q12" s="427"/>
      <c r="R12" s="427"/>
      <c r="S12" s="427"/>
      <c r="T12" s="427"/>
      <c r="U12" s="427"/>
      <c r="V12" s="427"/>
      <c r="W12" s="428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6" t="s">
        <v>7</v>
      </c>
      <c r="B13" s="186">
        <v>132</v>
      </c>
      <c r="C13" s="357" t="s">
        <v>20</v>
      </c>
      <c r="D13" s="397" t="s">
        <v>154</v>
      </c>
      <c r="E13" s="374">
        <v>60</v>
      </c>
      <c r="F13" s="358"/>
      <c r="G13" s="334">
        <v>0.78</v>
      </c>
      <c r="H13" s="43">
        <v>6.12</v>
      </c>
      <c r="I13" s="44">
        <v>5.52</v>
      </c>
      <c r="J13" s="414">
        <v>79.5</v>
      </c>
      <c r="K13" s="467">
        <v>0.01</v>
      </c>
      <c r="L13" s="469">
        <v>0.03</v>
      </c>
      <c r="M13" s="59">
        <v>2.4</v>
      </c>
      <c r="N13" s="59">
        <v>0</v>
      </c>
      <c r="O13" s="60">
        <v>0</v>
      </c>
      <c r="P13" s="469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10" t="s">
        <v>9</v>
      </c>
      <c r="D14" s="398" t="s">
        <v>72</v>
      </c>
      <c r="E14" s="220">
        <v>200</v>
      </c>
      <c r="F14" s="124"/>
      <c r="G14" s="300">
        <v>6.2</v>
      </c>
      <c r="H14" s="13">
        <v>6.2</v>
      </c>
      <c r="I14" s="51">
        <v>11</v>
      </c>
      <c r="J14" s="126">
        <v>125.8</v>
      </c>
      <c r="K14" s="300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10" t="s">
        <v>10</v>
      </c>
      <c r="D15" s="398" t="s">
        <v>178</v>
      </c>
      <c r="E15" s="220">
        <v>90</v>
      </c>
      <c r="F15" s="124"/>
      <c r="G15" s="300">
        <v>16.649999999999999</v>
      </c>
      <c r="H15" s="13">
        <v>8.01</v>
      </c>
      <c r="I15" s="51">
        <v>4.8600000000000003</v>
      </c>
      <c r="J15" s="126">
        <v>168.75</v>
      </c>
      <c r="K15" s="300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10" t="s">
        <v>68</v>
      </c>
      <c r="D16" s="421" t="s">
        <v>74</v>
      </c>
      <c r="E16" s="166">
        <v>150</v>
      </c>
      <c r="F16" s="124"/>
      <c r="G16" s="300">
        <v>13.95</v>
      </c>
      <c r="H16" s="13">
        <v>4.6500000000000004</v>
      </c>
      <c r="I16" s="51">
        <v>31.95</v>
      </c>
      <c r="J16" s="126">
        <v>224.85</v>
      </c>
      <c r="K16" s="300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10" t="s">
        <v>18</v>
      </c>
      <c r="D17" s="398" t="s">
        <v>73</v>
      </c>
      <c r="E17" s="220">
        <v>200</v>
      </c>
      <c r="F17" s="124"/>
      <c r="G17" s="299">
        <v>0.8</v>
      </c>
      <c r="H17" s="17">
        <v>0</v>
      </c>
      <c r="I17" s="47">
        <v>24.6</v>
      </c>
      <c r="J17" s="316">
        <v>101.2</v>
      </c>
      <c r="K17" s="299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1" t="s">
        <v>14</v>
      </c>
      <c r="D18" s="182" t="s">
        <v>58</v>
      </c>
      <c r="E18" s="164">
        <v>45</v>
      </c>
      <c r="F18" s="157"/>
      <c r="G18" s="299">
        <v>3.19</v>
      </c>
      <c r="H18" s="17">
        <v>0.31</v>
      </c>
      <c r="I18" s="47">
        <v>19.89</v>
      </c>
      <c r="J18" s="22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1" t="s">
        <v>15</v>
      </c>
      <c r="D19" s="182" t="s">
        <v>49</v>
      </c>
      <c r="E19" s="164">
        <v>25</v>
      </c>
      <c r="F19" s="157"/>
      <c r="G19" s="299">
        <v>1.42</v>
      </c>
      <c r="H19" s="17">
        <v>0.27</v>
      </c>
      <c r="I19" s="47">
        <v>9.3000000000000007</v>
      </c>
      <c r="J19" s="22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80"/>
      <c r="C20" s="181"/>
      <c r="D20" s="399" t="s">
        <v>21</v>
      </c>
      <c r="E20" s="409">
        <f>SUM(E13:E19)</f>
        <v>770</v>
      </c>
      <c r="F20" s="157"/>
      <c r="G20" s="242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16">
        <f>SUM(J13:J19)</f>
        <v>853.42000000000007</v>
      </c>
      <c r="K20" s="242">
        <f t="shared" ref="K20:Q20" si="2">SUM(K13:K19)</f>
        <v>0.88</v>
      </c>
      <c r="L20" s="242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4"/>
      <c r="B21" s="419"/>
      <c r="C21" s="422"/>
      <c r="D21" s="400" t="s">
        <v>22</v>
      </c>
      <c r="E21" s="375"/>
      <c r="F21" s="402"/>
      <c r="G21" s="378"/>
      <c r="H21" s="48"/>
      <c r="I21" s="49"/>
      <c r="J21" s="417">
        <f>J20/23.5</f>
        <v>36.315744680851068</v>
      </c>
      <c r="K21" s="378"/>
      <c r="L21" s="373"/>
      <c r="M21" s="48"/>
      <c r="N21" s="48"/>
      <c r="O21" s="49"/>
      <c r="P21" s="373"/>
      <c r="Q21" s="48"/>
      <c r="R21" s="325"/>
      <c r="S21" s="48"/>
      <c r="T21" s="48"/>
      <c r="U21" s="48"/>
      <c r="V21" s="325"/>
      <c r="W21" s="32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5" t="s">
        <v>40</v>
      </c>
      <c r="C4" s="408"/>
      <c r="D4" s="206"/>
      <c r="E4" s="129"/>
      <c r="F4" s="122"/>
      <c r="G4" s="318" t="s">
        <v>23</v>
      </c>
      <c r="H4" s="83"/>
      <c r="I4" s="319"/>
      <c r="J4" s="411" t="s">
        <v>24</v>
      </c>
      <c r="K4" s="927" t="s">
        <v>25</v>
      </c>
      <c r="L4" s="928"/>
      <c r="M4" s="929"/>
      <c r="N4" s="929"/>
      <c r="O4" s="930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47" thickBot="1" x14ac:dyDescent="0.4">
      <c r="A5" s="173" t="s">
        <v>0</v>
      </c>
      <c r="B5" s="130" t="s">
        <v>41</v>
      </c>
      <c r="C5" s="390" t="s">
        <v>42</v>
      </c>
      <c r="D5" s="123" t="s">
        <v>39</v>
      </c>
      <c r="E5" s="130" t="s">
        <v>27</v>
      </c>
      <c r="F5" s="123" t="s">
        <v>38</v>
      </c>
      <c r="G5" s="794" t="s">
        <v>28</v>
      </c>
      <c r="H5" s="737" t="s">
        <v>29</v>
      </c>
      <c r="I5" s="741" t="s">
        <v>30</v>
      </c>
      <c r="J5" s="412" t="s">
        <v>31</v>
      </c>
      <c r="K5" s="740" t="s">
        <v>32</v>
      </c>
      <c r="L5" s="740" t="s">
        <v>139</v>
      </c>
      <c r="M5" s="740" t="s">
        <v>33</v>
      </c>
      <c r="N5" s="766" t="s">
        <v>140</v>
      </c>
      <c r="O5" s="740" t="s">
        <v>141</v>
      </c>
      <c r="P5" s="740" t="s">
        <v>34</v>
      </c>
      <c r="Q5" s="740" t="s">
        <v>35</v>
      </c>
      <c r="R5" s="740" t="s">
        <v>36</v>
      </c>
      <c r="S5" s="740" t="s">
        <v>37</v>
      </c>
      <c r="T5" s="740" t="s">
        <v>142</v>
      </c>
      <c r="U5" s="740" t="s">
        <v>143</v>
      </c>
      <c r="V5" s="740" t="s">
        <v>144</v>
      </c>
      <c r="W5" s="914" t="s">
        <v>145</v>
      </c>
    </row>
    <row r="6" spans="1:23" s="18" customFormat="1" ht="19.5" customHeight="1" x14ac:dyDescent="0.35">
      <c r="A6" s="176" t="s">
        <v>6</v>
      </c>
      <c r="B6" s="186">
        <v>1</v>
      </c>
      <c r="C6" s="916" t="s">
        <v>20</v>
      </c>
      <c r="D6" s="537" t="s">
        <v>12</v>
      </c>
      <c r="E6" s="186">
        <v>15</v>
      </c>
      <c r="F6" s="655"/>
      <c r="G6" s="467">
        <v>3.66</v>
      </c>
      <c r="H6" s="59">
        <v>3.54</v>
      </c>
      <c r="I6" s="60">
        <v>0</v>
      </c>
      <c r="J6" s="656">
        <v>46.5</v>
      </c>
      <c r="K6" s="334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34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78" t="s">
        <v>48</v>
      </c>
      <c r="D7" s="500" t="s">
        <v>169</v>
      </c>
      <c r="E7" s="165">
        <v>32</v>
      </c>
      <c r="F7" s="250"/>
      <c r="G7" s="345">
        <v>0.2</v>
      </c>
      <c r="H7" s="22">
        <v>0.03</v>
      </c>
      <c r="I7" s="55">
        <v>25.6</v>
      </c>
      <c r="J7" s="587">
        <v>105.6</v>
      </c>
      <c r="K7" s="299"/>
      <c r="L7" s="17"/>
      <c r="M7" s="17"/>
      <c r="N7" s="17"/>
      <c r="O7" s="20"/>
      <c r="P7" s="299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78" t="s">
        <v>66</v>
      </c>
      <c r="D8" s="392" t="s">
        <v>148</v>
      </c>
      <c r="E8" s="222" t="s">
        <v>99</v>
      </c>
      <c r="F8" s="125"/>
      <c r="G8" s="522">
        <v>7.17</v>
      </c>
      <c r="H8" s="116">
        <v>7.38</v>
      </c>
      <c r="I8" s="121">
        <v>35.049999999999997</v>
      </c>
      <c r="J8" s="657">
        <v>234.72</v>
      </c>
      <c r="K8" s="415">
        <v>0.08</v>
      </c>
      <c r="L8" s="29">
        <v>0.23</v>
      </c>
      <c r="M8" s="29">
        <v>0.88</v>
      </c>
      <c r="N8" s="29">
        <v>40</v>
      </c>
      <c r="O8" s="917">
        <v>0.15</v>
      </c>
      <c r="P8" s="415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10" t="s">
        <v>47</v>
      </c>
      <c r="D9" s="263" t="s">
        <v>54</v>
      </c>
      <c r="E9" s="915">
        <v>200</v>
      </c>
      <c r="F9" s="157"/>
      <c r="G9" s="299">
        <v>0.2</v>
      </c>
      <c r="H9" s="17">
        <v>0</v>
      </c>
      <c r="I9" s="47">
        <v>11</v>
      </c>
      <c r="J9" s="316">
        <v>44.8</v>
      </c>
      <c r="K9" s="299">
        <v>0</v>
      </c>
      <c r="L9" s="17">
        <v>0</v>
      </c>
      <c r="M9" s="17">
        <v>0.08</v>
      </c>
      <c r="N9" s="17">
        <v>0</v>
      </c>
      <c r="O9" s="20">
        <v>0</v>
      </c>
      <c r="P9" s="29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182</v>
      </c>
      <c r="C10" s="210" t="s">
        <v>18</v>
      </c>
      <c r="D10" s="263" t="s">
        <v>184</v>
      </c>
      <c r="E10" s="915">
        <v>200</v>
      </c>
      <c r="F10" s="157"/>
      <c r="G10" s="299">
        <v>5.4</v>
      </c>
      <c r="H10" s="17">
        <v>4.2</v>
      </c>
      <c r="I10" s="47">
        <v>18</v>
      </c>
      <c r="J10" s="316">
        <v>131.4</v>
      </c>
      <c r="K10" s="299"/>
      <c r="L10" s="17"/>
      <c r="M10" s="17"/>
      <c r="N10" s="17"/>
      <c r="O10" s="20"/>
      <c r="P10" s="299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56">
        <v>116</v>
      </c>
      <c r="C11" s="678" t="s">
        <v>14</v>
      </c>
      <c r="D11" s="248" t="s">
        <v>43</v>
      </c>
      <c r="E11" s="165">
        <v>30</v>
      </c>
      <c r="F11" s="631"/>
      <c r="G11" s="345">
        <v>2.13</v>
      </c>
      <c r="H11" s="22">
        <v>0.21</v>
      </c>
      <c r="I11" s="55">
        <v>13.26</v>
      </c>
      <c r="J11" s="587">
        <v>72</v>
      </c>
      <c r="K11" s="345">
        <v>0.03</v>
      </c>
      <c r="L11" s="22">
        <v>0.01</v>
      </c>
      <c r="M11" s="22">
        <v>0</v>
      </c>
      <c r="N11" s="22">
        <v>0</v>
      </c>
      <c r="O11" s="23">
        <v>0</v>
      </c>
      <c r="P11" s="34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78" t="s">
        <v>15</v>
      </c>
      <c r="D12" s="248" t="s">
        <v>13</v>
      </c>
      <c r="E12" s="165">
        <v>20</v>
      </c>
      <c r="F12" s="631"/>
      <c r="G12" s="345">
        <v>1.1399999999999999</v>
      </c>
      <c r="H12" s="22">
        <v>0.22</v>
      </c>
      <c r="I12" s="55">
        <v>7.44</v>
      </c>
      <c r="J12" s="587">
        <v>36.26</v>
      </c>
      <c r="K12" s="345">
        <v>0.02</v>
      </c>
      <c r="L12" s="22">
        <v>2.4E-2</v>
      </c>
      <c r="M12" s="22">
        <v>0.08</v>
      </c>
      <c r="N12" s="22">
        <v>0</v>
      </c>
      <c r="O12" s="23">
        <v>0</v>
      </c>
      <c r="P12" s="34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78"/>
      <c r="D13" s="399" t="s">
        <v>21</v>
      </c>
      <c r="E13" s="337">
        <f>E6+E7+205+E9+E11+E12+E10</f>
        <v>702</v>
      </c>
      <c r="F13" s="125"/>
      <c r="G13" s="244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44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35">
        <f t="shared" si="0"/>
        <v>0.29000000000000004</v>
      </c>
      <c r="P13" s="244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78"/>
      <c r="D14" s="400" t="s">
        <v>22</v>
      </c>
      <c r="E14" s="168"/>
      <c r="F14" s="125"/>
      <c r="G14" s="304"/>
      <c r="H14" s="184"/>
      <c r="I14" s="185"/>
      <c r="J14" s="425">
        <f>J13/23.5</f>
        <v>28.565106382978723</v>
      </c>
      <c r="K14" s="304"/>
      <c r="L14" s="835"/>
      <c r="M14" s="835"/>
      <c r="N14" s="835"/>
      <c r="O14" s="836"/>
      <c r="P14" s="837"/>
      <c r="Q14" s="835"/>
      <c r="R14" s="838"/>
      <c r="S14" s="835"/>
      <c r="T14" s="835"/>
      <c r="U14" s="835"/>
      <c r="V14" s="835"/>
      <c r="W14" s="839"/>
    </row>
    <row r="15" spans="1:23" s="18" customFormat="1" ht="33.75" customHeight="1" x14ac:dyDescent="0.35">
      <c r="A15" s="176" t="s">
        <v>7</v>
      </c>
      <c r="B15" s="186">
        <v>25</v>
      </c>
      <c r="C15" s="307" t="s">
        <v>20</v>
      </c>
      <c r="D15" s="472" t="s">
        <v>52</v>
      </c>
      <c r="E15" s="474">
        <v>150</v>
      </c>
      <c r="F15" s="169"/>
      <c r="G15" s="57">
        <v>0.6</v>
      </c>
      <c r="H15" s="40">
        <v>0.45</v>
      </c>
      <c r="I15" s="58">
        <v>12.3</v>
      </c>
      <c r="J15" s="231">
        <v>54.9</v>
      </c>
      <c r="K15" s="320">
        <v>0.03</v>
      </c>
      <c r="L15" s="57">
        <v>0.05</v>
      </c>
      <c r="M15" s="40">
        <v>7.5</v>
      </c>
      <c r="N15" s="40">
        <v>0</v>
      </c>
      <c r="O15" s="269">
        <v>0</v>
      </c>
      <c r="P15" s="320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46">
        <v>0.02</v>
      </c>
    </row>
    <row r="16" spans="1:23" s="18" customFormat="1" ht="33.75" customHeight="1" x14ac:dyDescent="0.35">
      <c r="A16" s="131"/>
      <c r="B16" s="166">
        <v>35</v>
      </c>
      <c r="C16" s="310" t="s">
        <v>9</v>
      </c>
      <c r="D16" s="297" t="s">
        <v>75</v>
      </c>
      <c r="E16" s="220">
        <v>200</v>
      </c>
      <c r="F16" s="124"/>
      <c r="G16" s="300">
        <v>4.8</v>
      </c>
      <c r="H16" s="13">
        <v>7.6</v>
      </c>
      <c r="I16" s="51">
        <v>9</v>
      </c>
      <c r="J16" s="126">
        <v>123.6</v>
      </c>
      <c r="K16" s="300">
        <v>0.04</v>
      </c>
      <c r="L16" s="98">
        <v>0.1</v>
      </c>
      <c r="M16" s="13">
        <v>1.92</v>
      </c>
      <c r="N16" s="13">
        <v>167.8</v>
      </c>
      <c r="O16" s="25">
        <v>0</v>
      </c>
      <c r="P16" s="30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10" t="s">
        <v>10</v>
      </c>
      <c r="D17" s="297" t="s">
        <v>101</v>
      </c>
      <c r="E17" s="220">
        <v>90</v>
      </c>
      <c r="F17" s="124"/>
      <c r="G17" s="300">
        <v>14.88</v>
      </c>
      <c r="H17" s="13">
        <v>13.95</v>
      </c>
      <c r="I17" s="51">
        <v>3.3</v>
      </c>
      <c r="J17" s="126">
        <v>198.45</v>
      </c>
      <c r="K17" s="522">
        <v>0.05</v>
      </c>
      <c r="L17" s="115">
        <v>0.11</v>
      </c>
      <c r="M17" s="116">
        <v>1</v>
      </c>
      <c r="N17" s="116">
        <v>49</v>
      </c>
      <c r="O17" s="117">
        <v>0</v>
      </c>
      <c r="P17" s="522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7" t="s">
        <v>68</v>
      </c>
      <c r="D18" s="421" t="s">
        <v>64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300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56">
        <v>216</v>
      </c>
      <c r="C19" s="210" t="s">
        <v>18</v>
      </c>
      <c r="D19" s="263" t="s">
        <v>152</v>
      </c>
      <c r="E19" s="164">
        <v>200</v>
      </c>
      <c r="F19" s="314"/>
      <c r="G19" s="299">
        <v>0.26</v>
      </c>
      <c r="H19" s="17">
        <v>0</v>
      </c>
      <c r="I19" s="47">
        <v>15.46</v>
      </c>
      <c r="J19" s="229">
        <v>62</v>
      </c>
      <c r="K19" s="345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45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1" t="s">
        <v>14</v>
      </c>
      <c r="D20" s="214" t="s">
        <v>58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43">
        <v>72</v>
      </c>
      <c r="K20" s="345">
        <v>0.03</v>
      </c>
      <c r="L20" s="21">
        <v>0.01</v>
      </c>
      <c r="M20" s="22">
        <v>0</v>
      </c>
      <c r="N20" s="22">
        <v>0</v>
      </c>
      <c r="O20" s="55">
        <v>0</v>
      </c>
      <c r="P20" s="345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1" t="s">
        <v>15</v>
      </c>
      <c r="D21" s="214" t="s">
        <v>49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43">
        <v>36.26</v>
      </c>
      <c r="K21" s="345">
        <v>0.02</v>
      </c>
      <c r="L21" s="21">
        <v>2.4E-2</v>
      </c>
      <c r="M21" s="22">
        <v>0.08</v>
      </c>
      <c r="N21" s="22">
        <v>0</v>
      </c>
      <c r="O21" s="55">
        <v>0</v>
      </c>
      <c r="P21" s="345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80"/>
      <c r="C22" s="282"/>
      <c r="D22" s="380" t="s">
        <v>21</v>
      </c>
      <c r="E22" s="409">
        <f>E15+E16+E17+E18+E19+E20+E21+60</f>
        <v>900</v>
      </c>
      <c r="F22" s="157"/>
      <c r="G22" s="242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16">
        <f>SUM(J15:J21)</f>
        <v>733.66</v>
      </c>
      <c r="K22" s="706">
        <f t="shared" ref="K22:W22" si="2">SUM(K14:K21)</f>
        <v>0.2</v>
      </c>
      <c r="L22" s="706">
        <f t="shared" si="2"/>
        <v>0.32400000000000007</v>
      </c>
      <c r="M22" s="707">
        <f t="shared" si="2"/>
        <v>14.9</v>
      </c>
      <c r="N22" s="707">
        <f t="shared" si="2"/>
        <v>235.70000000000002</v>
      </c>
      <c r="O22" s="708">
        <f t="shared" si="2"/>
        <v>0.08</v>
      </c>
      <c r="P22" s="706">
        <f t="shared" si="2"/>
        <v>100.95</v>
      </c>
      <c r="Q22" s="707">
        <f t="shared" si="2"/>
        <v>369.47</v>
      </c>
      <c r="R22" s="707">
        <f t="shared" si="2"/>
        <v>110.07</v>
      </c>
      <c r="S22" s="707">
        <f t="shared" si="2"/>
        <v>7.25</v>
      </c>
      <c r="T22" s="707">
        <f t="shared" si="2"/>
        <v>1148.8499999999999</v>
      </c>
      <c r="U22" s="707">
        <f t="shared" si="2"/>
        <v>1.7000000000000001E-2</v>
      </c>
      <c r="V22" s="707">
        <f t="shared" si="2"/>
        <v>1.2200000000000001E-2</v>
      </c>
      <c r="W22" s="801">
        <f t="shared" si="2"/>
        <v>0.17300000000000001</v>
      </c>
    </row>
    <row r="23" spans="1:23" s="18" customFormat="1" ht="33.75" customHeight="1" thickBot="1" x14ac:dyDescent="0.4">
      <c r="A23" s="324"/>
      <c r="B23" s="419"/>
      <c r="C23" s="375"/>
      <c r="D23" s="382" t="s">
        <v>22</v>
      </c>
      <c r="E23" s="375"/>
      <c r="F23" s="402"/>
      <c r="G23" s="378"/>
      <c r="H23" s="48"/>
      <c r="I23" s="49"/>
      <c r="J23" s="417">
        <f>J22/23.5</f>
        <v>31.219574468085106</v>
      </c>
      <c r="K23" s="378"/>
      <c r="L23" s="373"/>
      <c r="M23" s="48"/>
      <c r="N23" s="48"/>
      <c r="O23" s="377"/>
      <c r="P23" s="378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1" customFormat="1" ht="18" x14ac:dyDescent="0.35">
      <c r="B25" s="346"/>
      <c r="C25" s="347"/>
      <c r="D25" s="348"/>
      <c r="E25" s="349"/>
      <c r="F25" s="347"/>
      <c r="G25" s="347"/>
      <c r="H25" s="347"/>
      <c r="I25" s="347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47"/>
      <c r="C4" s="527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27" t="s">
        <v>25</v>
      </c>
      <c r="M4" s="928"/>
      <c r="N4" s="929"/>
      <c r="O4" s="929"/>
      <c r="P4" s="929"/>
      <c r="Q4" s="931" t="s">
        <v>26</v>
      </c>
      <c r="R4" s="932"/>
      <c r="S4" s="932"/>
      <c r="T4" s="932"/>
      <c r="U4" s="932"/>
      <c r="V4" s="932"/>
      <c r="W4" s="932"/>
      <c r="X4" s="933"/>
    </row>
    <row r="5" spans="1:24" s="18" customFormat="1" ht="28.5" customHeight="1" thickBot="1" x14ac:dyDescent="0.4">
      <c r="A5" s="173" t="s">
        <v>0</v>
      </c>
      <c r="B5" s="548"/>
      <c r="C5" s="130" t="s">
        <v>41</v>
      </c>
      <c r="D5" s="552" t="s">
        <v>42</v>
      </c>
      <c r="E5" s="130" t="s">
        <v>39</v>
      </c>
      <c r="F5" s="123" t="s">
        <v>27</v>
      </c>
      <c r="G5" s="130" t="s">
        <v>38</v>
      </c>
      <c r="H5" s="736" t="s">
        <v>28</v>
      </c>
      <c r="I5" s="737" t="s">
        <v>29</v>
      </c>
      <c r="J5" s="738" t="s">
        <v>30</v>
      </c>
      <c r="K5" s="228" t="s">
        <v>31</v>
      </c>
      <c r="L5" s="740" t="s">
        <v>32</v>
      </c>
      <c r="M5" s="740" t="s">
        <v>139</v>
      </c>
      <c r="N5" s="740" t="s">
        <v>33</v>
      </c>
      <c r="O5" s="766" t="s">
        <v>140</v>
      </c>
      <c r="P5" s="758" t="s">
        <v>141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142</v>
      </c>
      <c r="V5" s="490" t="s">
        <v>143</v>
      </c>
      <c r="W5" s="490" t="s">
        <v>144</v>
      </c>
      <c r="X5" s="704" t="s">
        <v>145</v>
      </c>
    </row>
    <row r="6" spans="1:24" s="18" customFormat="1" ht="33.75" customHeight="1" x14ac:dyDescent="0.35">
      <c r="A6" s="109" t="s">
        <v>7</v>
      </c>
      <c r="B6" s="550"/>
      <c r="C6" s="356">
        <v>224</v>
      </c>
      <c r="D6" s="418" t="s">
        <v>20</v>
      </c>
      <c r="E6" s="397" t="s">
        <v>180</v>
      </c>
      <c r="F6" s="374">
        <v>60</v>
      </c>
      <c r="G6" s="358"/>
      <c r="H6" s="361">
        <v>4.5199999999999996</v>
      </c>
      <c r="I6" s="112">
        <v>5.05</v>
      </c>
      <c r="J6" s="113">
        <v>15.54</v>
      </c>
      <c r="K6" s="802">
        <v>138.9</v>
      </c>
      <c r="L6" s="361">
        <v>0</v>
      </c>
      <c r="M6" s="112">
        <v>0</v>
      </c>
      <c r="N6" s="112">
        <v>0.2</v>
      </c>
      <c r="O6" s="112">
        <v>0</v>
      </c>
      <c r="P6" s="803">
        <v>0</v>
      </c>
      <c r="Q6" s="361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51"/>
      <c r="C7" s="165">
        <v>49</v>
      </c>
      <c r="D7" s="250" t="s">
        <v>9</v>
      </c>
      <c r="E7" s="392" t="s">
        <v>127</v>
      </c>
      <c r="F7" s="222">
        <v>200</v>
      </c>
      <c r="G7" s="125"/>
      <c r="H7" s="306">
        <v>8.6</v>
      </c>
      <c r="I7" s="103">
        <v>8.4</v>
      </c>
      <c r="J7" s="253">
        <v>10.8</v>
      </c>
      <c r="K7" s="521">
        <v>153.80000000000001</v>
      </c>
      <c r="L7" s="306">
        <v>0.1</v>
      </c>
      <c r="M7" s="103">
        <v>0.16</v>
      </c>
      <c r="N7" s="103">
        <v>10</v>
      </c>
      <c r="O7" s="103">
        <v>305.8</v>
      </c>
      <c r="P7" s="104">
        <v>0.36</v>
      </c>
      <c r="Q7" s="306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53">
        <v>7.0000000000000007E-2</v>
      </c>
    </row>
    <row r="8" spans="1:24" s="18" customFormat="1" ht="33.75" customHeight="1" x14ac:dyDescent="0.35">
      <c r="A8" s="110"/>
      <c r="B8" s="561" t="s">
        <v>79</v>
      </c>
      <c r="C8" s="218">
        <v>179</v>
      </c>
      <c r="D8" s="459" t="s">
        <v>10</v>
      </c>
      <c r="E8" s="592" t="s">
        <v>124</v>
      </c>
      <c r="F8" s="456">
        <v>90</v>
      </c>
      <c r="G8" s="197"/>
      <c r="H8" s="593">
        <v>11.61</v>
      </c>
      <c r="I8" s="594">
        <v>7.02</v>
      </c>
      <c r="J8" s="595">
        <v>2.52</v>
      </c>
      <c r="K8" s="596">
        <v>119.43</v>
      </c>
      <c r="L8" s="593">
        <v>0.21</v>
      </c>
      <c r="M8" s="594">
        <v>1.55</v>
      </c>
      <c r="N8" s="594">
        <v>77.16</v>
      </c>
      <c r="O8" s="594">
        <v>4412.25</v>
      </c>
      <c r="P8" s="688">
        <v>1.08</v>
      </c>
      <c r="Q8" s="593">
        <v>22.15</v>
      </c>
      <c r="R8" s="594">
        <v>221.14</v>
      </c>
      <c r="S8" s="594">
        <v>14.93</v>
      </c>
      <c r="T8" s="594">
        <v>11.35</v>
      </c>
      <c r="U8" s="594">
        <v>233.1</v>
      </c>
      <c r="V8" s="594">
        <v>6.0000000000000001E-3</v>
      </c>
      <c r="W8" s="594">
        <v>3.5999999999999997E-2</v>
      </c>
      <c r="X8" s="595">
        <v>0.21</v>
      </c>
    </row>
    <row r="9" spans="1:24" s="18" customFormat="1" ht="33.75" customHeight="1" x14ac:dyDescent="0.35">
      <c r="A9" s="110"/>
      <c r="B9" s="562" t="s">
        <v>81</v>
      </c>
      <c r="C9" s="219">
        <v>85</v>
      </c>
      <c r="D9" s="458" t="s">
        <v>10</v>
      </c>
      <c r="E9" s="591" t="s">
        <v>174</v>
      </c>
      <c r="F9" s="457">
        <v>90</v>
      </c>
      <c r="G9" s="198"/>
      <c r="H9" s="464">
        <v>13.77</v>
      </c>
      <c r="I9" s="65">
        <v>7.74</v>
      </c>
      <c r="J9" s="97">
        <v>3.33</v>
      </c>
      <c r="K9" s="462">
        <v>138.15</v>
      </c>
      <c r="L9" s="464">
        <v>0.16</v>
      </c>
      <c r="M9" s="65">
        <v>1.38</v>
      </c>
      <c r="N9" s="65">
        <v>6.79</v>
      </c>
      <c r="O9" s="65">
        <v>3925.53</v>
      </c>
      <c r="P9" s="66">
        <v>0.84</v>
      </c>
      <c r="Q9" s="464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51"/>
      <c r="C10" s="165">
        <v>64</v>
      </c>
      <c r="D10" s="250" t="s">
        <v>51</v>
      </c>
      <c r="E10" s="392" t="s">
        <v>76</v>
      </c>
      <c r="F10" s="222">
        <v>150</v>
      </c>
      <c r="G10" s="125"/>
      <c r="H10" s="306">
        <v>6.45</v>
      </c>
      <c r="I10" s="103">
        <v>4.05</v>
      </c>
      <c r="J10" s="253">
        <v>40.200000000000003</v>
      </c>
      <c r="K10" s="521">
        <v>223.65</v>
      </c>
      <c r="L10" s="306">
        <v>0.08</v>
      </c>
      <c r="M10" s="103">
        <v>0.2</v>
      </c>
      <c r="N10" s="103">
        <v>0</v>
      </c>
      <c r="O10" s="103">
        <v>30</v>
      </c>
      <c r="P10" s="104">
        <v>0.11</v>
      </c>
      <c r="Q10" s="306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53">
        <v>0</v>
      </c>
    </row>
    <row r="11" spans="1:24" s="18" customFormat="1" ht="43.5" customHeight="1" x14ac:dyDescent="0.35">
      <c r="A11" s="110"/>
      <c r="B11" s="551"/>
      <c r="C11" s="165">
        <v>95</v>
      </c>
      <c r="D11" s="327" t="s">
        <v>18</v>
      </c>
      <c r="E11" s="398" t="s">
        <v>166</v>
      </c>
      <c r="F11" s="353">
        <v>200</v>
      </c>
      <c r="G11" s="201"/>
      <c r="H11" s="345">
        <v>0</v>
      </c>
      <c r="I11" s="22">
        <v>0</v>
      </c>
      <c r="J11" s="55">
        <v>20</v>
      </c>
      <c r="K11" s="344">
        <v>80.599999999999994</v>
      </c>
      <c r="L11" s="299">
        <v>0.1</v>
      </c>
      <c r="M11" s="17">
        <v>0.1</v>
      </c>
      <c r="N11" s="17">
        <v>3</v>
      </c>
      <c r="O11" s="17">
        <v>79.2</v>
      </c>
      <c r="P11" s="20">
        <v>0.96</v>
      </c>
      <c r="Q11" s="299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51"/>
      <c r="C12" s="256">
        <v>119</v>
      </c>
      <c r="D12" s="250" t="s">
        <v>14</v>
      </c>
      <c r="E12" s="183" t="s">
        <v>58</v>
      </c>
      <c r="F12" s="165">
        <v>20</v>
      </c>
      <c r="G12" s="201"/>
      <c r="H12" s="345">
        <v>1.4</v>
      </c>
      <c r="I12" s="22">
        <v>0.14000000000000001</v>
      </c>
      <c r="J12" s="55">
        <v>8.8000000000000007</v>
      </c>
      <c r="K12" s="587">
        <v>48</v>
      </c>
      <c r="L12" s="345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45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51"/>
      <c r="C13" s="165">
        <v>120</v>
      </c>
      <c r="D13" s="250" t="s">
        <v>15</v>
      </c>
      <c r="E13" s="183" t="s">
        <v>49</v>
      </c>
      <c r="F13" s="165">
        <v>20</v>
      </c>
      <c r="G13" s="201"/>
      <c r="H13" s="345">
        <v>1.1399999999999999</v>
      </c>
      <c r="I13" s="22">
        <v>0.22</v>
      </c>
      <c r="J13" s="55">
        <v>7.44</v>
      </c>
      <c r="K13" s="587">
        <v>36.26</v>
      </c>
      <c r="L13" s="345">
        <v>0.02</v>
      </c>
      <c r="M13" s="22">
        <v>2.4E-2</v>
      </c>
      <c r="N13" s="22">
        <v>0.08</v>
      </c>
      <c r="O13" s="22">
        <v>0</v>
      </c>
      <c r="P13" s="23">
        <v>0</v>
      </c>
      <c r="Q13" s="34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597" t="s">
        <v>79</v>
      </c>
      <c r="C14" s="218"/>
      <c r="D14" s="208"/>
      <c r="E14" s="598" t="s">
        <v>21</v>
      </c>
      <c r="F14" s="371">
        <f>F6+F7+F8+F10+F11+F12+F13</f>
        <v>740</v>
      </c>
      <c r="G14" s="685"/>
      <c r="H14" s="599">
        <f>H6+H7+H8+H10+H11+H12+H13</f>
        <v>33.72</v>
      </c>
      <c r="I14" s="600">
        <f t="shared" ref="I14:X14" si="0">I6+I7+I8+I10+I11+I12+I13</f>
        <v>24.88</v>
      </c>
      <c r="J14" s="601">
        <f t="shared" si="0"/>
        <v>105.3</v>
      </c>
      <c r="K14" s="666">
        <f t="shared" si="0"/>
        <v>800.6400000000001</v>
      </c>
      <c r="L14" s="599">
        <f t="shared" si="0"/>
        <v>0.53</v>
      </c>
      <c r="M14" s="600">
        <f t="shared" si="0"/>
        <v>2.0399999999999996</v>
      </c>
      <c r="N14" s="600">
        <f t="shared" si="0"/>
        <v>90.44</v>
      </c>
      <c r="O14" s="600">
        <f t="shared" si="0"/>
        <v>4827.25</v>
      </c>
      <c r="P14" s="689">
        <f t="shared" si="0"/>
        <v>2.5099999999999998</v>
      </c>
      <c r="Q14" s="599">
        <f t="shared" si="0"/>
        <v>89</v>
      </c>
      <c r="R14" s="600">
        <f t="shared" si="0"/>
        <v>451.36</v>
      </c>
      <c r="S14" s="600">
        <f t="shared" si="0"/>
        <v>90.440000000000012</v>
      </c>
      <c r="T14" s="600">
        <f t="shared" si="0"/>
        <v>14.88</v>
      </c>
      <c r="U14" s="600">
        <f t="shared" si="0"/>
        <v>537.52</v>
      </c>
      <c r="V14" s="600">
        <f t="shared" si="0"/>
        <v>1.26E-2</v>
      </c>
      <c r="W14" s="600">
        <f t="shared" si="0"/>
        <v>3.9E-2</v>
      </c>
      <c r="X14" s="601">
        <f t="shared" si="0"/>
        <v>0.29200000000000004</v>
      </c>
    </row>
    <row r="15" spans="1:24" s="18" customFormat="1" ht="33.75" customHeight="1" x14ac:dyDescent="0.35">
      <c r="A15" s="110"/>
      <c r="B15" s="602" t="s">
        <v>81</v>
      </c>
      <c r="C15" s="294"/>
      <c r="D15" s="603"/>
      <c r="E15" s="604" t="s">
        <v>21</v>
      </c>
      <c r="F15" s="370">
        <f>F6+F7+F9+F10+F11+F12+F13</f>
        <v>740</v>
      </c>
      <c r="G15" s="686"/>
      <c r="H15" s="650">
        <f>H6+H7+H9+H10+H11+H12+H13</f>
        <v>35.880000000000003</v>
      </c>
      <c r="I15" s="647">
        <f t="shared" ref="I15:X15" si="1">I6+I7+I9+I10+I11+I12+I13</f>
        <v>25.599999999999998</v>
      </c>
      <c r="J15" s="651">
        <f t="shared" si="1"/>
        <v>106.11</v>
      </c>
      <c r="K15" s="653">
        <f t="shared" si="1"/>
        <v>819.36</v>
      </c>
      <c r="L15" s="650">
        <f t="shared" si="1"/>
        <v>0.48000000000000009</v>
      </c>
      <c r="M15" s="647">
        <f t="shared" si="1"/>
        <v>1.8699999999999999</v>
      </c>
      <c r="N15" s="647">
        <f t="shared" si="1"/>
        <v>20.069999999999997</v>
      </c>
      <c r="O15" s="647">
        <f t="shared" si="1"/>
        <v>4340.53</v>
      </c>
      <c r="P15" s="654">
        <f t="shared" si="1"/>
        <v>2.27</v>
      </c>
      <c r="Q15" s="650">
        <f t="shared" si="1"/>
        <v>95.65</v>
      </c>
      <c r="R15" s="647">
        <f t="shared" si="1"/>
        <v>434.62</v>
      </c>
      <c r="S15" s="647">
        <f t="shared" si="1"/>
        <v>92.690000000000012</v>
      </c>
      <c r="T15" s="647">
        <f t="shared" si="1"/>
        <v>7.9300000000000006</v>
      </c>
      <c r="U15" s="647">
        <f t="shared" si="1"/>
        <v>499.90000000000003</v>
      </c>
      <c r="V15" s="647">
        <f t="shared" si="1"/>
        <v>3.7600000000000008E-2</v>
      </c>
      <c r="W15" s="647">
        <f t="shared" si="1"/>
        <v>3.1E-2</v>
      </c>
      <c r="X15" s="651">
        <f t="shared" si="1"/>
        <v>0.24200000000000002</v>
      </c>
    </row>
    <row r="16" spans="1:24" s="18" customFormat="1" ht="33.75" customHeight="1" thickBot="1" x14ac:dyDescent="0.4">
      <c r="A16" s="110"/>
      <c r="B16" s="605" t="s">
        <v>79</v>
      </c>
      <c r="C16" s="293"/>
      <c r="D16" s="606"/>
      <c r="E16" s="607" t="s">
        <v>22</v>
      </c>
      <c r="F16" s="608"/>
      <c r="G16" s="609"/>
      <c r="H16" s="599"/>
      <c r="I16" s="600"/>
      <c r="J16" s="601"/>
      <c r="K16" s="618">
        <f>K14/23.5</f>
        <v>34.069787234042558</v>
      </c>
      <c r="L16" s="599"/>
      <c r="M16" s="600"/>
      <c r="N16" s="600"/>
      <c r="O16" s="600"/>
      <c r="P16" s="689"/>
      <c r="Q16" s="599"/>
      <c r="R16" s="600"/>
      <c r="S16" s="600"/>
      <c r="T16" s="600"/>
      <c r="U16" s="600"/>
      <c r="V16" s="600"/>
      <c r="W16" s="600"/>
      <c r="X16" s="601"/>
    </row>
    <row r="17" spans="1:24" s="18" customFormat="1" ht="33.75" customHeight="1" thickBot="1" x14ac:dyDescent="0.4">
      <c r="A17" s="494"/>
      <c r="B17" s="610" t="s">
        <v>81</v>
      </c>
      <c r="C17" s="221"/>
      <c r="D17" s="611"/>
      <c r="E17" s="612" t="s">
        <v>22</v>
      </c>
      <c r="F17" s="613"/>
      <c r="G17" s="199"/>
      <c r="H17" s="614"/>
      <c r="I17" s="615"/>
      <c r="J17" s="616"/>
      <c r="K17" s="617">
        <f>K15/23.5</f>
        <v>34.866382978723408</v>
      </c>
      <c r="L17" s="614"/>
      <c r="M17" s="615"/>
      <c r="N17" s="615"/>
      <c r="O17" s="615"/>
      <c r="P17" s="690"/>
      <c r="Q17" s="614"/>
      <c r="R17" s="615"/>
      <c r="S17" s="615"/>
      <c r="T17" s="615"/>
      <c r="U17" s="615"/>
      <c r="V17" s="615"/>
      <c r="W17" s="615"/>
      <c r="X17" s="61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70</v>
      </c>
      <c r="B19" s="555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71</v>
      </c>
      <c r="B20" s="287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804" t="s">
        <v>40</v>
      </c>
      <c r="C4" s="158"/>
      <c r="D4" s="206"/>
      <c r="E4" s="940" t="s">
        <v>27</v>
      </c>
      <c r="F4" s="805"/>
      <c r="G4" s="83" t="s">
        <v>23</v>
      </c>
      <c r="H4" s="83"/>
      <c r="I4" s="83"/>
      <c r="J4" s="227" t="s">
        <v>24</v>
      </c>
      <c r="K4" s="927" t="s">
        <v>25</v>
      </c>
      <c r="L4" s="928"/>
      <c r="M4" s="929"/>
      <c r="N4" s="929"/>
      <c r="O4" s="930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28.5" customHeight="1" thickBot="1" x14ac:dyDescent="0.4">
      <c r="A5" s="384" t="s">
        <v>0</v>
      </c>
      <c r="B5" s="123" t="s">
        <v>41</v>
      </c>
      <c r="C5" s="159" t="s">
        <v>42</v>
      </c>
      <c r="D5" s="123" t="s">
        <v>39</v>
      </c>
      <c r="E5" s="941"/>
      <c r="F5" s="130" t="s">
        <v>38</v>
      </c>
      <c r="G5" s="88" t="s">
        <v>28</v>
      </c>
      <c r="H5" s="89" t="s">
        <v>29</v>
      </c>
      <c r="I5" s="223" t="s">
        <v>30</v>
      </c>
      <c r="J5" s="228" t="s">
        <v>31</v>
      </c>
      <c r="K5" s="740" t="s">
        <v>32</v>
      </c>
      <c r="L5" s="740" t="s">
        <v>139</v>
      </c>
      <c r="M5" s="740" t="s">
        <v>33</v>
      </c>
      <c r="N5" s="766" t="s">
        <v>140</v>
      </c>
      <c r="O5" s="74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33.75" customHeight="1" x14ac:dyDescent="0.35">
      <c r="A6" s="100" t="s">
        <v>7</v>
      </c>
      <c r="B6" s="169">
        <v>13</v>
      </c>
      <c r="C6" s="307" t="s">
        <v>8</v>
      </c>
      <c r="D6" s="844" t="s">
        <v>62</v>
      </c>
      <c r="E6" s="842">
        <v>60</v>
      </c>
      <c r="F6" s="778"/>
      <c r="G6" s="467">
        <v>1.2</v>
      </c>
      <c r="H6" s="59">
        <v>4.26</v>
      </c>
      <c r="I6" s="60">
        <v>6.18</v>
      </c>
      <c r="J6" s="463">
        <v>67.92</v>
      </c>
      <c r="K6" s="467">
        <v>0.03</v>
      </c>
      <c r="L6" s="59">
        <v>0.02</v>
      </c>
      <c r="M6" s="59">
        <v>7.44</v>
      </c>
      <c r="N6" s="59">
        <v>930</v>
      </c>
      <c r="O6" s="538">
        <v>0</v>
      </c>
      <c r="P6" s="467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49" t="s">
        <v>9</v>
      </c>
      <c r="D7" s="297" t="s">
        <v>78</v>
      </c>
      <c r="E7" s="237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300">
        <v>0.1</v>
      </c>
      <c r="L7" s="98">
        <v>0.08</v>
      </c>
      <c r="M7" s="13">
        <v>15.44</v>
      </c>
      <c r="N7" s="13">
        <v>96</v>
      </c>
      <c r="O7" s="51">
        <v>0.06</v>
      </c>
      <c r="P7" s="30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26"/>
      <c r="B8" s="165">
        <v>193</v>
      </c>
      <c r="C8" s="750" t="s">
        <v>10</v>
      </c>
      <c r="D8" s="392" t="s">
        <v>84</v>
      </c>
      <c r="E8" s="354">
        <v>90</v>
      </c>
      <c r="F8" s="201"/>
      <c r="G8" s="522">
        <v>15.3</v>
      </c>
      <c r="H8" s="116">
        <v>14.85</v>
      </c>
      <c r="I8" s="121">
        <v>7.56</v>
      </c>
      <c r="J8" s="657">
        <v>224.91</v>
      </c>
      <c r="K8" s="300">
        <v>0.38</v>
      </c>
      <c r="L8" s="13">
        <v>0.13</v>
      </c>
      <c r="M8" s="13">
        <v>0.09</v>
      </c>
      <c r="N8" s="13">
        <v>54</v>
      </c>
      <c r="O8" s="25">
        <v>0.23</v>
      </c>
      <c r="P8" s="30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85"/>
      <c r="B9" s="164">
        <v>54</v>
      </c>
      <c r="C9" s="205" t="s">
        <v>68</v>
      </c>
      <c r="D9" s="214" t="s">
        <v>44</v>
      </c>
      <c r="E9" s="202">
        <v>150</v>
      </c>
      <c r="F9" s="164"/>
      <c r="G9" s="21">
        <v>7.2</v>
      </c>
      <c r="H9" s="22">
        <v>5.0999999999999996</v>
      </c>
      <c r="I9" s="23">
        <v>33.9</v>
      </c>
      <c r="J9" s="232">
        <v>210.3</v>
      </c>
      <c r="K9" s="345">
        <v>0.21</v>
      </c>
      <c r="L9" s="21">
        <v>0.11</v>
      </c>
      <c r="M9" s="22">
        <v>0</v>
      </c>
      <c r="N9" s="22">
        <v>0</v>
      </c>
      <c r="O9" s="55">
        <v>0</v>
      </c>
      <c r="P9" s="345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85"/>
      <c r="B10" s="166">
        <v>107</v>
      </c>
      <c r="C10" s="749" t="s">
        <v>18</v>
      </c>
      <c r="D10" s="297" t="s">
        <v>156</v>
      </c>
      <c r="E10" s="237">
        <v>200</v>
      </c>
      <c r="F10" s="166"/>
      <c r="G10" s="19">
        <v>0</v>
      </c>
      <c r="H10" s="17">
        <v>0</v>
      </c>
      <c r="I10" s="20">
        <v>24.2</v>
      </c>
      <c r="J10" s="229">
        <v>96.6</v>
      </c>
      <c r="K10" s="299">
        <v>0.08</v>
      </c>
      <c r="L10" s="19"/>
      <c r="M10" s="17">
        <v>50</v>
      </c>
      <c r="N10" s="17">
        <v>0.06</v>
      </c>
      <c r="O10" s="47"/>
      <c r="P10" s="29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85"/>
      <c r="B11" s="167">
        <v>119</v>
      </c>
      <c r="C11" s="205" t="s">
        <v>14</v>
      </c>
      <c r="D11" s="210" t="s">
        <v>58</v>
      </c>
      <c r="E11" s="217">
        <v>20</v>
      </c>
      <c r="F11" s="157"/>
      <c r="G11" s="299">
        <v>1.4</v>
      </c>
      <c r="H11" s="17">
        <v>0.14000000000000001</v>
      </c>
      <c r="I11" s="47">
        <v>8.8000000000000007</v>
      </c>
      <c r="J11" s="316">
        <v>48</v>
      </c>
      <c r="K11" s="299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23"/>
      <c r="B12" s="164">
        <v>120</v>
      </c>
      <c r="C12" s="205" t="s">
        <v>15</v>
      </c>
      <c r="D12" s="214" t="s">
        <v>49</v>
      </c>
      <c r="E12" s="202">
        <v>20</v>
      </c>
      <c r="F12" s="164"/>
      <c r="G12" s="19">
        <v>1.1399999999999999</v>
      </c>
      <c r="H12" s="17">
        <v>0.22</v>
      </c>
      <c r="I12" s="20">
        <v>7.44</v>
      </c>
      <c r="J12" s="230">
        <v>36.26</v>
      </c>
      <c r="K12" s="345">
        <v>0.02</v>
      </c>
      <c r="L12" s="21">
        <v>2.4E-2</v>
      </c>
      <c r="M12" s="22">
        <v>0.08</v>
      </c>
      <c r="N12" s="22">
        <v>0</v>
      </c>
      <c r="O12" s="55">
        <v>0</v>
      </c>
      <c r="P12" s="34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23"/>
      <c r="B13" s="280"/>
      <c r="C13" s="806"/>
      <c r="D13" s="380" t="s">
        <v>21</v>
      </c>
      <c r="E13" s="519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405">
        <f t="shared" si="0"/>
        <v>733.67</v>
      </c>
      <c r="K13" s="242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2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24"/>
      <c r="B14" s="419"/>
      <c r="C14" s="807"/>
      <c r="D14" s="382" t="s">
        <v>22</v>
      </c>
      <c r="E14" s="376"/>
      <c r="F14" s="375"/>
      <c r="G14" s="373"/>
      <c r="H14" s="48"/>
      <c r="I14" s="377"/>
      <c r="J14" s="406">
        <f>J13/23.5</f>
        <v>31.22</v>
      </c>
      <c r="K14" s="378"/>
      <c r="L14" s="373"/>
      <c r="M14" s="48"/>
      <c r="N14" s="48"/>
      <c r="O14" s="49"/>
      <c r="P14" s="378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24"/>
      <c r="B16" s="347"/>
      <c r="C16" s="258"/>
      <c r="D16" s="27"/>
      <c r="E16" s="28"/>
      <c r="F16" s="11"/>
      <c r="G16" s="9"/>
      <c r="H16" s="11"/>
      <c r="I16" s="11"/>
    </row>
    <row r="17" spans="1:9" x14ac:dyDescent="0.35">
      <c r="A17" s="524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26" t="s">
        <v>40</v>
      </c>
      <c r="C4" s="158"/>
      <c r="D4" s="191"/>
      <c r="E4" s="526"/>
      <c r="F4" s="527"/>
      <c r="G4" s="318" t="s">
        <v>23</v>
      </c>
      <c r="H4" s="83"/>
      <c r="I4" s="83"/>
      <c r="J4" s="227" t="s">
        <v>24</v>
      </c>
      <c r="K4" s="927" t="s">
        <v>25</v>
      </c>
      <c r="L4" s="928"/>
      <c r="M4" s="929"/>
      <c r="N4" s="929"/>
      <c r="O4" s="930"/>
      <c r="P4" s="934" t="s">
        <v>26</v>
      </c>
      <c r="Q4" s="935"/>
      <c r="R4" s="935"/>
      <c r="S4" s="935"/>
      <c r="T4" s="935"/>
      <c r="U4" s="935"/>
      <c r="V4" s="935"/>
      <c r="W4" s="942"/>
    </row>
    <row r="5" spans="1:23" s="18" customFormat="1" ht="47" thickBot="1" x14ac:dyDescent="0.4">
      <c r="A5" s="84" t="s">
        <v>0</v>
      </c>
      <c r="B5" s="123" t="s">
        <v>41</v>
      </c>
      <c r="C5" s="159" t="s">
        <v>42</v>
      </c>
      <c r="D5" s="130" t="s">
        <v>39</v>
      </c>
      <c r="E5" s="123" t="s">
        <v>27</v>
      </c>
      <c r="F5" s="130" t="s">
        <v>38</v>
      </c>
      <c r="G5" s="298" t="s">
        <v>28</v>
      </c>
      <c r="H5" s="89" t="s">
        <v>29</v>
      </c>
      <c r="I5" s="223" t="s">
        <v>30</v>
      </c>
      <c r="J5" s="228" t="s">
        <v>31</v>
      </c>
      <c r="K5" s="490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10" t="s">
        <v>145</v>
      </c>
    </row>
    <row r="6" spans="1:23" s="18" customFormat="1" ht="33.75" customHeight="1" x14ac:dyDescent="0.35">
      <c r="A6" s="797" t="s">
        <v>7</v>
      </c>
      <c r="B6" s="169">
        <v>24</v>
      </c>
      <c r="C6" s="541" t="s">
        <v>8</v>
      </c>
      <c r="D6" s="342" t="s">
        <v>137</v>
      </c>
      <c r="E6" s="388">
        <v>150</v>
      </c>
      <c r="F6" s="752"/>
      <c r="G6" s="334">
        <v>0.6</v>
      </c>
      <c r="H6" s="43">
        <v>0</v>
      </c>
      <c r="I6" s="44">
        <v>16.95</v>
      </c>
      <c r="J6" s="413">
        <v>69</v>
      </c>
      <c r="K6" s="334">
        <v>0.01</v>
      </c>
      <c r="L6" s="43">
        <v>0.03</v>
      </c>
      <c r="M6" s="43">
        <v>19.5</v>
      </c>
      <c r="N6" s="43">
        <v>0</v>
      </c>
      <c r="O6" s="50">
        <v>0</v>
      </c>
      <c r="P6" s="334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49" t="s">
        <v>9</v>
      </c>
      <c r="D7" s="398" t="s">
        <v>83</v>
      </c>
      <c r="E7" s="353">
        <v>200</v>
      </c>
      <c r="F7" s="200"/>
      <c r="G7" s="300">
        <v>5.74</v>
      </c>
      <c r="H7" s="13">
        <v>8.7799999999999994</v>
      </c>
      <c r="I7" s="51">
        <v>8.74</v>
      </c>
      <c r="J7" s="126">
        <v>138.04</v>
      </c>
      <c r="K7" s="30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50" t="s">
        <v>68</v>
      </c>
      <c r="D8" s="500" t="s">
        <v>157</v>
      </c>
      <c r="E8" s="125">
        <v>150</v>
      </c>
      <c r="F8" s="201"/>
      <c r="G8" s="306">
        <v>3.37</v>
      </c>
      <c r="H8" s="103">
        <v>7.15</v>
      </c>
      <c r="I8" s="253">
        <v>17.5</v>
      </c>
      <c r="J8" s="521">
        <v>148.66</v>
      </c>
      <c r="K8" s="300">
        <v>0.12</v>
      </c>
      <c r="L8" s="13">
        <v>0.12</v>
      </c>
      <c r="M8" s="13">
        <v>18.57</v>
      </c>
      <c r="N8" s="13">
        <v>90</v>
      </c>
      <c r="O8" s="25">
        <v>0.09</v>
      </c>
      <c r="P8" s="30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10" t="s">
        <v>47</v>
      </c>
      <c r="D9" s="263" t="s">
        <v>54</v>
      </c>
      <c r="E9" s="475">
        <v>200</v>
      </c>
      <c r="F9" s="164"/>
      <c r="G9" s="19">
        <v>0.2</v>
      </c>
      <c r="H9" s="17">
        <v>0</v>
      </c>
      <c r="I9" s="20">
        <v>11</v>
      </c>
      <c r="J9" s="229">
        <v>44.8</v>
      </c>
      <c r="K9" s="299">
        <v>0</v>
      </c>
      <c r="L9" s="19">
        <v>0</v>
      </c>
      <c r="M9" s="17">
        <v>0.08</v>
      </c>
      <c r="N9" s="17">
        <v>0</v>
      </c>
      <c r="O9" s="47">
        <v>0</v>
      </c>
      <c r="P9" s="29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56">
        <v>119</v>
      </c>
      <c r="C10" s="750" t="s">
        <v>14</v>
      </c>
      <c r="D10" s="183" t="s">
        <v>58</v>
      </c>
      <c r="E10" s="125">
        <v>45</v>
      </c>
      <c r="F10" s="201"/>
      <c r="G10" s="345">
        <v>3.19</v>
      </c>
      <c r="H10" s="22">
        <v>0.31</v>
      </c>
      <c r="I10" s="55">
        <v>19.89</v>
      </c>
      <c r="J10" s="344">
        <v>108</v>
      </c>
      <c r="K10" s="345">
        <v>0.05</v>
      </c>
      <c r="L10" s="22">
        <v>0.02</v>
      </c>
      <c r="M10" s="22">
        <v>0</v>
      </c>
      <c r="N10" s="22">
        <v>0</v>
      </c>
      <c r="O10" s="23">
        <v>0</v>
      </c>
      <c r="P10" s="345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50" t="s">
        <v>15</v>
      </c>
      <c r="D11" s="183" t="s">
        <v>49</v>
      </c>
      <c r="E11" s="125">
        <v>25</v>
      </c>
      <c r="F11" s="201"/>
      <c r="G11" s="345">
        <v>1.42</v>
      </c>
      <c r="H11" s="22">
        <v>0.27</v>
      </c>
      <c r="I11" s="55">
        <v>9.3000000000000007</v>
      </c>
      <c r="J11" s="344">
        <v>45.32</v>
      </c>
      <c r="K11" s="345">
        <v>0.02</v>
      </c>
      <c r="L11" s="22">
        <v>0.03</v>
      </c>
      <c r="M11" s="22">
        <v>0.1</v>
      </c>
      <c r="N11" s="22">
        <v>0</v>
      </c>
      <c r="O11" s="23">
        <v>0</v>
      </c>
      <c r="P11" s="345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501"/>
      <c r="C12" s="751"/>
      <c r="D12" s="399" t="s">
        <v>21</v>
      </c>
      <c r="E12" s="510">
        <f>SUM(E6:E11)</f>
        <v>770</v>
      </c>
      <c r="F12" s="201"/>
      <c r="G12" s="244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44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35">
        <f t="shared" si="0"/>
        <v>0.15</v>
      </c>
      <c r="P12" s="244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7"/>
      <c r="B13" s="171"/>
      <c r="C13" s="284"/>
      <c r="D13" s="400" t="s">
        <v>22</v>
      </c>
      <c r="E13" s="251"/>
      <c r="F13" s="240"/>
      <c r="G13" s="247"/>
      <c r="H13" s="61"/>
      <c r="I13" s="141"/>
      <c r="J13" s="558">
        <f>J12/23.5</f>
        <v>23.5668085106383</v>
      </c>
      <c r="K13" s="247"/>
      <c r="L13" s="61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24"/>
      <c r="B15" s="347"/>
      <c r="C15" s="258"/>
      <c r="D15" s="27"/>
      <c r="E15" s="28"/>
      <c r="F15" s="11"/>
      <c r="G15" s="9"/>
      <c r="H15" s="11"/>
      <c r="I15" s="11"/>
    </row>
    <row r="16" spans="1:23" ht="18" x14ac:dyDescent="0.35">
      <c r="A16" s="524"/>
      <c r="B16" s="347"/>
      <c r="C16" s="347"/>
      <c r="D16" s="27"/>
      <c r="E16" s="28"/>
      <c r="F16" s="11"/>
      <c r="G16" s="11"/>
      <c r="H16" s="11"/>
      <c r="I16" s="11"/>
      <c r="Q16" s="705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40</v>
      </c>
      <c r="D4" s="80"/>
      <c r="E4" s="81"/>
      <c r="F4" s="82"/>
      <c r="G4" s="79"/>
      <c r="H4" s="83" t="s">
        <v>23</v>
      </c>
      <c r="I4" s="83"/>
      <c r="J4" s="83"/>
      <c r="K4" s="227" t="s">
        <v>24</v>
      </c>
      <c r="L4" s="927" t="s">
        <v>25</v>
      </c>
      <c r="M4" s="928"/>
      <c r="N4" s="929"/>
      <c r="O4" s="929"/>
      <c r="P4" s="930"/>
      <c r="Q4" s="931" t="s">
        <v>26</v>
      </c>
      <c r="R4" s="932"/>
      <c r="S4" s="932"/>
      <c r="T4" s="932"/>
      <c r="U4" s="932"/>
      <c r="V4" s="932"/>
      <c r="W4" s="932"/>
      <c r="X4" s="932"/>
    </row>
    <row r="5" spans="1:24" s="18" customFormat="1" ht="47" thickBot="1" x14ac:dyDescent="0.4">
      <c r="A5" s="106" t="s">
        <v>0</v>
      </c>
      <c r="B5" s="151"/>
      <c r="C5" s="85" t="s">
        <v>41</v>
      </c>
      <c r="D5" s="86" t="s">
        <v>42</v>
      </c>
      <c r="E5" s="87" t="s">
        <v>39</v>
      </c>
      <c r="F5" s="87" t="s">
        <v>27</v>
      </c>
      <c r="G5" s="85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0" t="s">
        <v>32</v>
      </c>
      <c r="M5" s="490" t="s">
        <v>139</v>
      </c>
      <c r="N5" s="490" t="s">
        <v>33</v>
      </c>
      <c r="O5" s="702" t="s">
        <v>140</v>
      </c>
      <c r="P5" s="490" t="s">
        <v>141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142</v>
      </c>
      <c r="V5" s="490" t="s">
        <v>143</v>
      </c>
      <c r="W5" s="490" t="s">
        <v>144</v>
      </c>
      <c r="X5" s="490" t="s">
        <v>145</v>
      </c>
    </row>
    <row r="6" spans="1:24" s="18" customFormat="1" ht="33.75" customHeight="1" x14ac:dyDescent="0.35">
      <c r="A6" s="109" t="s">
        <v>7</v>
      </c>
      <c r="B6" s="619"/>
      <c r="C6" s="267">
        <v>10</v>
      </c>
      <c r="D6" s="763" t="s">
        <v>8</v>
      </c>
      <c r="E6" s="845" t="s">
        <v>162</v>
      </c>
      <c r="F6" s="808">
        <v>60</v>
      </c>
      <c r="G6" s="262"/>
      <c r="H6" s="320">
        <v>0.48</v>
      </c>
      <c r="I6" s="40">
        <v>4.8600000000000003</v>
      </c>
      <c r="J6" s="58">
        <v>1.2</v>
      </c>
      <c r="K6" s="713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34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59"/>
      <c r="C7" s="125">
        <v>34</v>
      </c>
      <c r="D7" s="160" t="s">
        <v>9</v>
      </c>
      <c r="E7" s="213" t="s">
        <v>82</v>
      </c>
      <c r="F7" s="281">
        <v>200</v>
      </c>
      <c r="G7" s="125"/>
      <c r="H7" s="306">
        <v>9</v>
      </c>
      <c r="I7" s="103">
        <v>5.6</v>
      </c>
      <c r="J7" s="104">
        <v>13.8</v>
      </c>
      <c r="K7" s="256">
        <v>141</v>
      </c>
      <c r="L7" s="306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6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33.75" customHeight="1" x14ac:dyDescent="0.35">
      <c r="A8" s="114"/>
      <c r="B8" s="144"/>
      <c r="C8" s="125">
        <v>86</v>
      </c>
      <c r="D8" s="248" t="s">
        <v>10</v>
      </c>
      <c r="E8" s="379" t="s">
        <v>85</v>
      </c>
      <c r="F8" s="222">
        <v>240</v>
      </c>
      <c r="G8" s="125"/>
      <c r="H8" s="299">
        <v>20.88</v>
      </c>
      <c r="I8" s="17">
        <v>8.8800000000000008</v>
      </c>
      <c r="J8" s="23">
        <v>24.48</v>
      </c>
      <c r="K8" s="229">
        <v>428.64</v>
      </c>
      <c r="L8" s="299">
        <v>0.21</v>
      </c>
      <c r="M8" s="19">
        <v>0.22</v>
      </c>
      <c r="N8" s="17">
        <v>11.16</v>
      </c>
      <c r="O8" s="17">
        <v>24</v>
      </c>
      <c r="P8" s="47">
        <v>0</v>
      </c>
      <c r="Q8" s="29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10" t="s">
        <v>18</v>
      </c>
      <c r="E9" s="297" t="s">
        <v>86</v>
      </c>
      <c r="F9" s="220">
        <v>200</v>
      </c>
      <c r="G9" s="124"/>
      <c r="H9" s="299">
        <v>1</v>
      </c>
      <c r="I9" s="17">
        <v>0</v>
      </c>
      <c r="J9" s="20">
        <v>23.6</v>
      </c>
      <c r="K9" s="229">
        <v>98.4</v>
      </c>
      <c r="L9" s="299">
        <v>0.02</v>
      </c>
      <c r="M9" s="19">
        <v>0.02</v>
      </c>
      <c r="N9" s="17">
        <v>0.78</v>
      </c>
      <c r="O9" s="17">
        <v>60</v>
      </c>
      <c r="P9" s="47">
        <v>0</v>
      </c>
      <c r="Q9" s="29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1" t="s">
        <v>14</v>
      </c>
      <c r="E10" s="214" t="s">
        <v>58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43">
        <v>72</v>
      </c>
      <c r="L10" s="345">
        <v>0.03</v>
      </c>
      <c r="M10" s="21">
        <v>0.01</v>
      </c>
      <c r="N10" s="22">
        <v>0</v>
      </c>
      <c r="O10" s="22">
        <v>0</v>
      </c>
      <c r="P10" s="55">
        <v>0</v>
      </c>
      <c r="Q10" s="345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1" t="s">
        <v>15</v>
      </c>
      <c r="E11" s="214" t="s">
        <v>49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43">
        <v>36.26</v>
      </c>
      <c r="L11" s="345">
        <v>0.02</v>
      </c>
      <c r="M11" s="21">
        <v>2.4E-2</v>
      </c>
      <c r="N11" s="22">
        <v>0.08</v>
      </c>
      <c r="O11" s="22">
        <v>0</v>
      </c>
      <c r="P11" s="55">
        <v>0</v>
      </c>
      <c r="Q11" s="345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59"/>
      <c r="C12" s="125"/>
      <c r="D12" s="248"/>
      <c r="E12" s="380" t="s">
        <v>21</v>
      </c>
      <c r="F12" s="337">
        <f>SUM(F6:F11)</f>
        <v>750</v>
      </c>
      <c r="G12" s="125"/>
      <c r="H12" s="345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3">
        <f>K6+K7+K8+K9+K10+K11</f>
        <v>826.57999999999993</v>
      </c>
      <c r="L12" s="345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45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60"/>
      <c r="C13" s="323"/>
      <c r="D13" s="163"/>
      <c r="E13" s="382" t="s">
        <v>22</v>
      </c>
      <c r="F13" s="168"/>
      <c r="G13" s="251"/>
      <c r="H13" s="247"/>
      <c r="I13" s="61"/>
      <c r="J13" s="156"/>
      <c r="K13" s="505">
        <f>K12/23.5</f>
        <v>35.173617021276591</v>
      </c>
      <c r="L13" s="247"/>
      <c r="M13" s="187"/>
      <c r="N13" s="61"/>
      <c r="O13" s="61"/>
      <c r="P13" s="141"/>
      <c r="Q13" s="247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53" t="s">
        <v>70</v>
      </c>
      <c r="B15" s="138"/>
      <c r="C15" s="754"/>
      <c r="D15" s="755"/>
      <c r="E15" s="27"/>
      <c r="F15" s="28"/>
      <c r="G15" s="11"/>
      <c r="H15" s="11"/>
      <c r="I15" s="11"/>
      <c r="J15" s="11"/>
    </row>
    <row r="16" spans="1:24" ht="18" x14ac:dyDescent="0.35">
      <c r="A16" s="756" t="s">
        <v>71</v>
      </c>
      <c r="B16" s="139"/>
      <c r="C16" s="757"/>
      <c r="D16" s="757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805" t="s">
        <v>40</v>
      </c>
      <c r="C4" s="127"/>
      <c r="D4" s="191"/>
      <c r="E4" s="527"/>
      <c r="F4" s="526"/>
      <c r="G4" s="318" t="s">
        <v>23</v>
      </c>
      <c r="H4" s="83"/>
      <c r="I4" s="319"/>
      <c r="J4" s="227" t="s">
        <v>24</v>
      </c>
      <c r="K4" s="927" t="s">
        <v>25</v>
      </c>
      <c r="L4" s="928"/>
      <c r="M4" s="929"/>
      <c r="N4" s="929"/>
      <c r="O4" s="930"/>
      <c r="P4" s="934" t="s">
        <v>26</v>
      </c>
      <c r="Q4" s="935"/>
      <c r="R4" s="935"/>
      <c r="S4" s="935"/>
      <c r="T4" s="935"/>
      <c r="U4" s="935"/>
      <c r="V4" s="935"/>
      <c r="W4" s="936"/>
    </row>
    <row r="5" spans="1:23" s="18" customFormat="1" ht="47" thickBot="1" x14ac:dyDescent="0.4">
      <c r="A5" s="106" t="s">
        <v>0</v>
      </c>
      <c r="B5" s="130" t="s">
        <v>41</v>
      </c>
      <c r="C5" s="128" t="s">
        <v>42</v>
      </c>
      <c r="D5" s="130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228" t="s">
        <v>31</v>
      </c>
      <c r="K5" s="490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33.75" customHeight="1" x14ac:dyDescent="0.35">
      <c r="A6" s="109" t="s">
        <v>7</v>
      </c>
      <c r="B6" s="186">
        <v>14</v>
      </c>
      <c r="C6" s="332" t="s">
        <v>89</v>
      </c>
      <c r="D6" s="537" t="s">
        <v>90</v>
      </c>
      <c r="E6" s="186">
        <v>60</v>
      </c>
      <c r="F6" s="566"/>
      <c r="G6" s="567">
        <v>3.06</v>
      </c>
      <c r="H6" s="528">
        <v>6.36</v>
      </c>
      <c r="I6" s="529">
        <v>4.4400000000000004</v>
      </c>
      <c r="J6" s="827">
        <v>91.8</v>
      </c>
      <c r="K6" s="567">
        <v>2.73</v>
      </c>
      <c r="L6" s="528">
        <v>0.06</v>
      </c>
      <c r="M6" s="528">
        <v>4.33</v>
      </c>
      <c r="N6" s="528">
        <v>24</v>
      </c>
      <c r="O6" s="829">
        <v>0.09</v>
      </c>
      <c r="P6" s="567">
        <v>98.68</v>
      </c>
      <c r="Q6" s="528">
        <v>67.510000000000005</v>
      </c>
      <c r="R6" s="528">
        <v>13.48</v>
      </c>
      <c r="S6" s="528">
        <v>0.72</v>
      </c>
      <c r="T6" s="528">
        <v>151.6</v>
      </c>
      <c r="U6" s="528">
        <v>4.0000000000000001E-3</v>
      </c>
      <c r="V6" s="528">
        <v>2E-3</v>
      </c>
      <c r="W6" s="529">
        <v>1.2E-2</v>
      </c>
    </row>
    <row r="7" spans="1:23" s="18" customFormat="1" ht="33.75" customHeight="1" x14ac:dyDescent="0.35">
      <c r="A7" s="107"/>
      <c r="B7" s="165">
        <v>41</v>
      </c>
      <c r="C7" s="250" t="s">
        <v>9</v>
      </c>
      <c r="D7" s="392" t="s">
        <v>91</v>
      </c>
      <c r="E7" s="222">
        <v>200</v>
      </c>
      <c r="F7" s="523"/>
      <c r="G7" s="306">
        <v>6.8</v>
      </c>
      <c r="H7" s="103">
        <v>5.4</v>
      </c>
      <c r="I7" s="253">
        <v>8.8000000000000007</v>
      </c>
      <c r="J7" s="521">
        <v>111</v>
      </c>
      <c r="K7" s="306">
        <v>0.12</v>
      </c>
      <c r="L7" s="103">
        <v>0.1</v>
      </c>
      <c r="M7" s="103">
        <v>7.2</v>
      </c>
      <c r="N7" s="103">
        <v>160</v>
      </c>
      <c r="O7" s="104">
        <v>0</v>
      </c>
      <c r="P7" s="306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53">
        <v>0.02</v>
      </c>
    </row>
    <row r="8" spans="1:23" s="39" customFormat="1" ht="33.75" customHeight="1" x14ac:dyDescent="0.35">
      <c r="A8" s="114"/>
      <c r="B8" s="165">
        <v>81</v>
      </c>
      <c r="C8" s="250" t="s">
        <v>10</v>
      </c>
      <c r="D8" s="190" t="s">
        <v>77</v>
      </c>
      <c r="E8" s="354">
        <v>90</v>
      </c>
      <c r="F8" s="201"/>
      <c r="G8" s="345">
        <v>22.41</v>
      </c>
      <c r="H8" s="22">
        <v>15.3</v>
      </c>
      <c r="I8" s="55">
        <v>0.54</v>
      </c>
      <c r="J8" s="344">
        <v>229.77</v>
      </c>
      <c r="K8" s="345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45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50" t="s">
        <v>94</v>
      </c>
      <c r="D9" s="500" t="s">
        <v>92</v>
      </c>
      <c r="E9" s="222">
        <v>150</v>
      </c>
      <c r="F9" s="523"/>
      <c r="G9" s="306">
        <v>4.05</v>
      </c>
      <c r="H9" s="103">
        <v>4.5</v>
      </c>
      <c r="I9" s="253">
        <v>22.8</v>
      </c>
      <c r="J9" s="521">
        <v>147.30000000000001</v>
      </c>
      <c r="K9" s="306">
        <v>0.11</v>
      </c>
      <c r="L9" s="103">
        <v>0.02</v>
      </c>
      <c r="M9" s="103">
        <v>0</v>
      </c>
      <c r="N9" s="103">
        <v>0</v>
      </c>
      <c r="O9" s="104">
        <v>0</v>
      </c>
      <c r="P9" s="306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53">
        <v>0.02</v>
      </c>
    </row>
    <row r="10" spans="1:23" s="18" customFormat="1" ht="33.75" customHeight="1" x14ac:dyDescent="0.35">
      <c r="A10" s="110"/>
      <c r="B10" s="256">
        <v>100</v>
      </c>
      <c r="C10" s="250" t="s">
        <v>95</v>
      </c>
      <c r="D10" s="183" t="s">
        <v>93</v>
      </c>
      <c r="E10" s="165">
        <v>200</v>
      </c>
      <c r="F10" s="523"/>
      <c r="G10" s="345">
        <v>0.2</v>
      </c>
      <c r="H10" s="22">
        <v>0</v>
      </c>
      <c r="I10" s="55">
        <v>15.56</v>
      </c>
      <c r="J10" s="344">
        <v>63.2</v>
      </c>
      <c r="K10" s="29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56">
        <v>119</v>
      </c>
      <c r="C11" s="250" t="s">
        <v>14</v>
      </c>
      <c r="D11" s="183" t="s">
        <v>58</v>
      </c>
      <c r="E11" s="165">
        <v>45</v>
      </c>
      <c r="F11" s="523"/>
      <c r="G11" s="345">
        <v>3.19</v>
      </c>
      <c r="H11" s="22">
        <v>0.31</v>
      </c>
      <c r="I11" s="55">
        <v>19.89</v>
      </c>
      <c r="J11" s="344">
        <v>108</v>
      </c>
      <c r="K11" s="345">
        <v>0.05</v>
      </c>
      <c r="L11" s="22">
        <v>0.02</v>
      </c>
      <c r="M11" s="22">
        <v>0</v>
      </c>
      <c r="N11" s="22">
        <v>0</v>
      </c>
      <c r="O11" s="23">
        <v>0</v>
      </c>
      <c r="P11" s="345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50" t="s">
        <v>15</v>
      </c>
      <c r="D12" s="183" t="s">
        <v>49</v>
      </c>
      <c r="E12" s="165">
        <v>25</v>
      </c>
      <c r="F12" s="523"/>
      <c r="G12" s="345">
        <v>1.42</v>
      </c>
      <c r="H12" s="22">
        <v>0.27</v>
      </c>
      <c r="I12" s="55">
        <v>9.3000000000000007</v>
      </c>
      <c r="J12" s="344">
        <v>45.32</v>
      </c>
      <c r="K12" s="345">
        <v>0.02</v>
      </c>
      <c r="L12" s="22">
        <v>0.03</v>
      </c>
      <c r="M12" s="22">
        <v>0.1</v>
      </c>
      <c r="N12" s="22">
        <v>0</v>
      </c>
      <c r="O12" s="23">
        <v>0</v>
      </c>
      <c r="P12" s="34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64"/>
      <c r="D13" s="399" t="s">
        <v>21</v>
      </c>
      <c r="E13" s="234">
        <f>SUM(E6:E12)</f>
        <v>770</v>
      </c>
      <c r="F13" s="366">
        <f t="shared" ref="F13:W13" si="0">SUM(F6:F12)</f>
        <v>0</v>
      </c>
      <c r="G13" s="569">
        <f t="shared" si="0"/>
        <v>41.129999999999995</v>
      </c>
      <c r="H13" s="102">
        <f t="shared" si="0"/>
        <v>32.14</v>
      </c>
      <c r="I13" s="338">
        <f t="shared" si="0"/>
        <v>81.33</v>
      </c>
      <c r="J13" s="535">
        <f t="shared" si="0"/>
        <v>796.39000000000021</v>
      </c>
      <c r="K13" s="569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39">
        <f t="shared" si="0"/>
        <v>0.09</v>
      </c>
      <c r="P13" s="569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38">
        <f t="shared" si="0"/>
        <v>0.216</v>
      </c>
    </row>
    <row r="14" spans="1:23" s="18" customFormat="1" ht="33.75" customHeight="1" thickBot="1" x14ac:dyDescent="0.4">
      <c r="A14" s="140"/>
      <c r="B14" s="168"/>
      <c r="C14" s="270"/>
      <c r="D14" s="400" t="s">
        <v>22</v>
      </c>
      <c r="E14" s="168"/>
      <c r="F14" s="251"/>
      <c r="G14" s="304"/>
      <c r="H14" s="184"/>
      <c r="I14" s="185"/>
      <c r="J14" s="828">
        <f>J13/23.5</f>
        <v>33.888936170212773</v>
      </c>
      <c r="K14" s="304"/>
      <c r="L14" s="184"/>
      <c r="M14" s="184"/>
      <c r="N14" s="184"/>
      <c r="O14" s="271"/>
      <c r="P14" s="304"/>
      <c r="Q14" s="184"/>
      <c r="R14" s="184"/>
      <c r="S14" s="184"/>
      <c r="T14" s="184"/>
      <c r="U14" s="184"/>
      <c r="V14" s="184"/>
      <c r="W14" s="18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28"/>
      <c r="C4" s="628" t="s">
        <v>40</v>
      </c>
      <c r="D4" s="658"/>
      <c r="E4" s="191"/>
      <c r="F4" s="628"/>
      <c r="G4" s="627"/>
      <c r="H4" s="318" t="s">
        <v>23</v>
      </c>
      <c r="I4" s="83"/>
      <c r="J4" s="319"/>
      <c r="K4" s="411" t="s">
        <v>24</v>
      </c>
      <c r="L4" s="927" t="s">
        <v>25</v>
      </c>
      <c r="M4" s="928"/>
      <c r="N4" s="929"/>
      <c r="O4" s="929"/>
      <c r="P4" s="930"/>
      <c r="Q4" s="931" t="s">
        <v>26</v>
      </c>
      <c r="R4" s="932"/>
      <c r="S4" s="932"/>
      <c r="T4" s="932"/>
      <c r="U4" s="932"/>
      <c r="V4" s="932"/>
      <c r="W4" s="932"/>
      <c r="X4" s="932"/>
    </row>
    <row r="5" spans="1:24" s="18" customFormat="1" ht="47" thickBot="1" x14ac:dyDescent="0.4">
      <c r="A5" s="173" t="s">
        <v>0</v>
      </c>
      <c r="B5" s="130"/>
      <c r="C5" s="130" t="s">
        <v>41</v>
      </c>
      <c r="D5" s="659" t="s">
        <v>42</v>
      </c>
      <c r="E5" s="130" t="s">
        <v>39</v>
      </c>
      <c r="F5" s="130" t="s">
        <v>27</v>
      </c>
      <c r="G5" s="123" t="s">
        <v>38</v>
      </c>
      <c r="H5" s="794" t="s">
        <v>28</v>
      </c>
      <c r="I5" s="737" t="s">
        <v>29</v>
      </c>
      <c r="J5" s="741" t="s">
        <v>30</v>
      </c>
      <c r="K5" s="412" t="s">
        <v>31</v>
      </c>
      <c r="L5" s="740" t="s">
        <v>32</v>
      </c>
      <c r="M5" s="740" t="s">
        <v>139</v>
      </c>
      <c r="N5" s="740" t="s">
        <v>33</v>
      </c>
      <c r="O5" s="766" t="s">
        <v>140</v>
      </c>
      <c r="P5" s="740" t="s">
        <v>141</v>
      </c>
      <c r="Q5" s="740" t="s">
        <v>34</v>
      </c>
      <c r="R5" s="740" t="s">
        <v>35</v>
      </c>
      <c r="S5" s="740" t="s">
        <v>36</v>
      </c>
      <c r="T5" s="740" t="s">
        <v>37</v>
      </c>
      <c r="U5" s="740" t="s">
        <v>142</v>
      </c>
      <c r="V5" s="740" t="s">
        <v>143</v>
      </c>
      <c r="W5" s="740" t="s">
        <v>144</v>
      </c>
      <c r="X5" s="740" t="s">
        <v>145</v>
      </c>
    </row>
    <row r="6" spans="1:24" s="18" customFormat="1" ht="26.5" customHeight="1" x14ac:dyDescent="0.35">
      <c r="A6" s="176" t="s">
        <v>7</v>
      </c>
      <c r="B6" s="169"/>
      <c r="C6" s="545">
        <v>135</v>
      </c>
      <c r="D6" s="520" t="s">
        <v>20</v>
      </c>
      <c r="E6" s="211" t="s">
        <v>170</v>
      </c>
      <c r="F6" s="186">
        <v>60</v>
      </c>
      <c r="G6" s="332"/>
      <c r="H6" s="645">
        <v>1.2</v>
      </c>
      <c r="I6" s="517">
        <v>5.4</v>
      </c>
      <c r="J6" s="646">
        <v>5.16</v>
      </c>
      <c r="K6" s="232">
        <v>73.2</v>
      </c>
      <c r="L6" s="645">
        <v>0.01</v>
      </c>
      <c r="M6" s="516">
        <v>0.03</v>
      </c>
      <c r="N6" s="517">
        <v>4.2</v>
      </c>
      <c r="O6" s="517">
        <v>90</v>
      </c>
      <c r="P6" s="518">
        <v>0</v>
      </c>
      <c r="Q6" s="645">
        <v>24.6</v>
      </c>
      <c r="R6" s="517">
        <v>40.200000000000003</v>
      </c>
      <c r="S6" s="517">
        <v>21</v>
      </c>
      <c r="T6" s="517">
        <v>4.2</v>
      </c>
      <c r="U6" s="517">
        <v>189</v>
      </c>
      <c r="V6" s="517">
        <v>0</v>
      </c>
      <c r="W6" s="517">
        <v>0</v>
      </c>
      <c r="X6" s="646">
        <v>0</v>
      </c>
    </row>
    <row r="7" spans="1:24" s="18" customFormat="1" ht="26.5" customHeight="1" x14ac:dyDescent="0.35">
      <c r="A7" s="131"/>
      <c r="B7" s="166"/>
      <c r="C7" s="166">
        <v>138</v>
      </c>
      <c r="D7" s="662" t="s">
        <v>9</v>
      </c>
      <c r="E7" s="664" t="s">
        <v>100</v>
      </c>
      <c r="F7" s="220">
        <v>200</v>
      </c>
      <c r="G7" s="124"/>
      <c r="H7" s="300">
        <v>6.2</v>
      </c>
      <c r="I7" s="13">
        <v>6.2</v>
      </c>
      <c r="J7" s="51">
        <v>11</v>
      </c>
      <c r="K7" s="126">
        <v>125.8</v>
      </c>
      <c r="L7" s="300">
        <v>0.08</v>
      </c>
      <c r="M7" s="98">
        <v>0.04</v>
      </c>
      <c r="N7" s="13">
        <v>10.7</v>
      </c>
      <c r="O7" s="13">
        <v>100.5</v>
      </c>
      <c r="P7" s="51">
        <v>0</v>
      </c>
      <c r="Q7" s="3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61" t="s">
        <v>10</v>
      </c>
      <c r="E8" s="665" t="s">
        <v>109</v>
      </c>
      <c r="F8" s="222">
        <v>90</v>
      </c>
      <c r="G8" s="125"/>
      <c r="H8" s="300">
        <v>14.85</v>
      </c>
      <c r="I8" s="13">
        <v>13.32</v>
      </c>
      <c r="J8" s="51">
        <v>5.94</v>
      </c>
      <c r="K8" s="126">
        <v>202.68</v>
      </c>
      <c r="L8" s="300">
        <v>0.06</v>
      </c>
      <c r="M8" s="98">
        <v>0.1</v>
      </c>
      <c r="N8" s="13">
        <v>3.38</v>
      </c>
      <c r="O8" s="13">
        <v>19.5</v>
      </c>
      <c r="P8" s="51">
        <v>0</v>
      </c>
      <c r="Q8" s="3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60" t="s">
        <v>94</v>
      </c>
      <c r="E9" s="182" t="s">
        <v>44</v>
      </c>
      <c r="F9" s="164">
        <v>150</v>
      </c>
      <c r="G9" s="157"/>
      <c r="H9" s="345">
        <v>7.2</v>
      </c>
      <c r="I9" s="22">
        <v>5.0999999999999996</v>
      </c>
      <c r="J9" s="55">
        <v>33.9</v>
      </c>
      <c r="K9" s="344">
        <v>210.3</v>
      </c>
      <c r="L9" s="345">
        <v>0.21</v>
      </c>
      <c r="M9" s="21">
        <v>0.11</v>
      </c>
      <c r="N9" s="22">
        <v>0</v>
      </c>
      <c r="O9" s="22">
        <v>0</v>
      </c>
      <c r="P9" s="55">
        <v>0</v>
      </c>
      <c r="Q9" s="345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1" t="s">
        <v>18</v>
      </c>
      <c r="E10" s="303" t="s">
        <v>17</v>
      </c>
      <c r="F10" s="217">
        <v>200</v>
      </c>
      <c r="G10" s="210"/>
      <c r="H10" s="299">
        <v>0.4</v>
      </c>
      <c r="I10" s="17">
        <v>0</v>
      </c>
      <c r="J10" s="47">
        <v>27</v>
      </c>
      <c r="K10" s="317">
        <v>110</v>
      </c>
      <c r="L10" s="299">
        <v>0.05</v>
      </c>
      <c r="M10" s="19">
        <v>0.02</v>
      </c>
      <c r="N10" s="17">
        <v>0</v>
      </c>
      <c r="O10" s="17">
        <v>0</v>
      </c>
      <c r="P10" s="47">
        <v>0</v>
      </c>
      <c r="Q10" s="29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60" t="s">
        <v>58</v>
      </c>
      <c r="E11" s="182" t="s">
        <v>58</v>
      </c>
      <c r="F11" s="164">
        <v>30</v>
      </c>
      <c r="G11" s="157"/>
      <c r="H11" s="299">
        <v>2.13</v>
      </c>
      <c r="I11" s="17">
        <v>0.21</v>
      </c>
      <c r="J11" s="47">
        <v>13.26</v>
      </c>
      <c r="K11" s="316">
        <v>72</v>
      </c>
      <c r="L11" s="345">
        <v>0.03</v>
      </c>
      <c r="M11" s="21">
        <v>0.01</v>
      </c>
      <c r="N11" s="22">
        <v>0</v>
      </c>
      <c r="O11" s="22">
        <v>0</v>
      </c>
      <c r="P11" s="55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60" t="s">
        <v>49</v>
      </c>
      <c r="E12" s="182" t="s">
        <v>49</v>
      </c>
      <c r="F12" s="164">
        <v>25</v>
      </c>
      <c r="G12" s="157"/>
      <c r="H12" s="299">
        <v>1.42</v>
      </c>
      <c r="I12" s="17">
        <v>0.27</v>
      </c>
      <c r="J12" s="47">
        <v>9.3000000000000007</v>
      </c>
      <c r="K12" s="316">
        <v>45.32</v>
      </c>
      <c r="L12" s="299">
        <v>0.02</v>
      </c>
      <c r="M12" s="19">
        <v>0.03</v>
      </c>
      <c r="N12" s="17">
        <v>0.1</v>
      </c>
      <c r="O12" s="17">
        <v>0</v>
      </c>
      <c r="P12" s="47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63"/>
      <c r="E13" s="188" t="s">
        <v>21</v>
      </c>
      <c r="F13" s="234">
        <f>SUM(F6:F12)</f>
        <v>755</v>
      </c>
      <c r="G13" s="321"/>
      <c r="H13" s="246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35">
        <f>SUM(K6:K12)</f>
        <v>839.30000000000007</v>
      </c>
      <c r="L13" s="246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46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7"/>
      <c r="B14" s="145"/>
      <c r="C14" s="171"/>
      <c r="D14" s="284"/>
      <c r="E14" s="189" t="s">
        <v>22</v>
      </c>
      <c r="F14" s="168"/>
      <c r="G14" s="251"/>
      <c r="H14" s="247"/>
      <c r="I14" s="61"/>
      <c r="J14" s="141"/>
      <c r="K14" s="558">
        <f>K13/23.5</f>
        <v>35.714893617021282</v>
      </c>
      <c r="L14" s="24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1" customFormat="1" ht="18" x14ac:dyDescent="0.35">
      <c r="A16" s="524"/>
      <c r="B16" s="350"/>
      <c r="C16" s="347"/>
      <c r="D16" s="347"/>
      <c r="E16" s="348"/>
      <c r="F16" s="349"/>
      <c r="G16" s="347"/>
      <c r="H16" s="347"/>
      <c r="I16" s="347"/>
      <c r="J16" s="347"/>
    </row>
    <row r="17" spans="1:10" ht="18" x14ac:dyDescent="0.35">
      <c r="A17" s="11"/>
      <c r="B17" s="484"/>
      <c r="C17" s="484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40</v>
      </c>
      <c r="D4" s="351"/>
      <c r="E4" s="191"/>
      <c r="F4" s="627"/>
      <c r="G4" s="758"/>
      <c r="H4" s="328" t="s">
        <v>23</v>
      </c>
      <c r="I4" s="329"/>
      <c r="J4" s="330"/>
      <c r="K4" s="315" t="s">
        <v>24</v>
      </c>
      <c r="L4" s="927" t="s">
        <v>25</v>
      </c>
      <c r="M4" s="928"/>
      <c r="N4" s="929"/>
      <c r="O4" s="929"/>
      <c r="P4" s="930"/>
      <c r="Q4" s="931" t="s">
        <v>26</v>
      </c>
      <c r="R4" s="932"/>
      <c r="S4" s="932"/>
      <c r="T4" s="932"/>
      <c r="U4" s="932"/>
      <c r="V4" s="932"/>
      <c r="W4" s="932"/>
      <c r="X4" s="933"/>
    </row>
    <row r="5" spans="1:24" s="18" customFormat="1" ht="28.5" customHeight="1" thickBot="1" x14ac:dyDescent="0.4">
      <c r="A5" s="173" t="s">
        <v>0</v>
      </c>
      <c r="B5" s="312"/>
      <c r="C5" s="774" t="s">
        <v>41</v>
      </c>
      <c r="D5" s="667" t="s">
        <v>42</v>
      </c>
      <c r="E5" s="130" t="s">
        <v>39</v>
      </c>
      <c r="F5" s="123" t="s">
        <v>27</v>
      </c>
      <c r="G5" s="774" t="s">
        <v>38</v>
      </c>
      <c r="H5" s="331" t="s">
        <v>28</v>
      </c>
      <c r="I5" s="14" t="s">
        <v>29</v>
      </c>
      <c r="J5" s="93" t="s">
        <v>30</v>
      </c>
      <c r="K5" s="777" t="s">
        <v>31</v>
      </c>
      <c r="L5" s="740" t="s">
        <v>32</v>
      </c>
      <c r="M5" s="740" t="s">
        <v>139</v>
      </c>
      <c r="N5" s="740" t="s">
        <v>33</v>
      </c>
      <c r="O5" s="766" t="s">
        <v>140</v>
      </c>
      <c r="P5" s="759" t="s">
        <v>141</v>
      </c>
      <c r="Q5" s="740" t="s">
        <v>34</v>
      </c>
      <c r="R5" s="740" t="s">
        <v>35</v>
      </c>
      <c r="S5" s="740" t="s">
        <v>36</v>
      </c>
      <c r="T5" s="740" t="s">
        <v>37</v>
      </c>
      <c r="U5" s="740" t="s">
        <v>142</v>
      </c>
      <c r="V5" s="740" t="s">
        <v>143</v>
      </c>
      <c r="W5" s="740" t="s">
        <v>144</v>
      </c>
      <c r="X5" s="759" t="s">
        <v>145</v>
      </c>
    </row>
    <row r="6" spans="1:24" s="18" customFormat="1" ht="36" customHeight="1" x14ac:dyDescent="0.35">
      <c r="A6" s="176" t="s">
        <v>7</v>
      </c>
      <c r="B6" s="267"/>
      <c r="C6" s="267">
        <v>134</v>
      </c>
      <c r="D6" s="307" t="s">
        <v>20</v>
      </c>
      <c r="E6" s="342" t="s">
        <v>130</v>
      </c>
      <c r="F6" s="169">
        <v>150</v>
      </c>
      <c r="G6" s="765"/>
      <c r="H6" s="320">
        <v>0.6</v>
      </c>
      <c r="I6" s="40">
        <v>0</v>
      </c>
      <c r="J6" s="269">
        <v>16.95</v>
      </c>
      <c r="K6" s="638">
        <v>69</v>
      </c>
      <c r="L6" s="320">
        <v>0.01</v>
      </c>
      <c r="M6" s="57">
        <v>0.03</v>
      </c>
      <c r="N6" s="40">
        <v>19.5</v>
      </c>
      <c r="O6" s="40">
        <v>0</v>
      </c>
      <c r="P6" s="58">
        <v>0</v>
      </c>
      <c r="Q6" s="334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201">
        <v>34</v>
      </c>
      <c r="D7" s="530" t="s">
        <v>9</v>
      </c>
      <c r="E7" s="536" t="s">
        <v>82</v>
      </c>
      <c r="F7" s="353">
        <v>200</v>
      </c>
      <c r="G7" s="200"/>
      <c r="H7" s="300">
        <v>9</v>
      </c>
      <c r="I7" s="13">
        <v>5.6</v>
      </c>
      <c r="J7" s="25">
        <v>13.8</v>
      </c>
      <c r="K7" s="167">
        <v>141</v>
      </c>
      <c r="L7" s="254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6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26.5" customHeight="1" x14ac:dyDescent="0.35">
      <c r="A8" s="132"/>
      <c r="B8" s="144"/>
      <c r="C8" s="125">
        <v>240</v>
      </c>
      <c r="D8" s="181" t="s">
        <v>10</v>
      </c>
      <c r="E8" s="207" t="s">
        <v>146</v>
      </c>
      <c r="F8" s="164">
        <v>90</v>
      </c>
      <c r="G8" s="157"/>
      <c r="H8" s="299">
        <v>20.170000000000002</v>
      </c>
      <c r="I8" s="17">
        <v>20.309999999999999</v>
      </c>
      <c r="J8" s="47">
        <v>2.09</v>
      </c>
      <c r="K8" s="229">
        <v>274</v>
      </c>
      <c r="L8" s="29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201">
        <v>65</v>
      </c>
      <c r="D9" s="531" t="s">
        <v>94</v>
      </c>
      <c r="E9" s="182" t="s">
        <v>57</v>
      </c>
      <c r="F9" s="157">
        <v>150</v>
      </c>
      <c r="G9" s="202"/>
      <c r="H9" s="522">
        <v>6.45</v>
      </c>
      <c r="I9" s="116">
        <v>4.05</v>
      </c>
      <c r="J9" s="117">
        <v>40.200000000000003</v>
      </c>
      <c r="K9" s="233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30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56">
        <v>216</v>
      </c>
      <c r="D10" s="210" t="s">
        <v>18</v>
      </c>
      <c r="E10" s="263" t="s">
        <v>152</v>
      </c>
      <c r="F10" s="164">
        <v>200</v>
      </c>
      <c r="G10" s="314"/>
      <c r="H10" s="299">
        <v>0.26</v>
      </c>
      <c r="I10" s="17">
        <v>0</v>
      </c>
      <c r="J10" s="47">
        <v>15.46</v>
      </c>
      <c r="K10" s="229">
        <v>62</v>
      </c>
      <c r="L10" s="345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45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1" t="s">
        <v>14</v>
      </c>
      <c r="E11" s="210" t="s">
        <v>58</v>
      </c>
      <c r="F11" s="217">
        <v>20</v>
      </c>
      <c r="G11" s="157"/>
      <c r="H11" s="299">
        <v>1.4</v>
      </c>
      <c r="I11" s="17">
        <v>0.14000000000000001</v>
      </c>
      <c r="J11" s="47">
        <v>8.8000000000000007</v>
      </c>
      <c r="K11" s="316">
        <v>48</v>
      </c>
      <c r="L11" s="299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32" t="s">
        <v>15</v>
      </c>
      <c r="E12" s="182" t="s">
        <v>49</v>
      </c>
      <c r="F12" s="165">
        <v>20</v>
      </c>
      <c r="G12" s="201"/>
      <c r="H12" s="345">
        <v>1.1399999999999999</v>
      </c>
      <c r="I12" s="22">
        <v>0.22</v>
      </c>
      <c r="J12" s="23">
        <v>7.44</v>
      </c>
      <c r="K12" s="343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203"/>
      <c r="D13" s="533"/>
      <c r="E13" s="188" t="s">
        <v>21</v>
      </c>
      <c r="F13" s="535">
        <f>SUM(F6:F12)</f>
        <v>830</v>
      </c>
      <c r="G13" s="203"/>
      <c r="H13" s="246">
        <f>SUM(H6:H12)</f>
        <v>39.020000000000003</v>
      </c>
      <c r="I13" s="118">
        <f>SUM(I6:I12)</f>
        <v>30.319999999999997</v>
      </c>
      <c r="J13" s="226">
        <f>SUM(J6:J12)</f>
        <v>104.74</v>
      </c>
      <c r="K13" s="234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46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7"/>
      <c r="B14" s="145"/>
      <c r="C14" s="204"/>
      <c r="D14" s="534"/>
      <c r="E14" s="189" t="s">
        <v>22</v>
      </c>
      <c r="F14" s="251"/>
      <c r="G14" s="240"/>
      <c r="H14" s="247"/>
      <c r="I14" s="61"/>
      <c r="J14" s="156"/>
      <c r="K14" s="235">
        <f>K13/23.5</f>
        <v>36.336595744680849</v>
      </c>
      <c r="L14" s="18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70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71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5" t="s">
        <v>40</v>
      </c>
      <c r="C4" s="127"/>
      <c r="D4" s="191"/>
      <c r="E4" s="129"/>
      <c r="F4" s="129"/>
      <c r="G4" s="83" t="s">
        <v>23</v>
      </c>
      <c r="H4" s="83"/>
      <c r="I4" s="83"/>
      <c r="J4" s="362" t="s">
        <v>24</v>
      </c>
      <c r="K4" s="934" t="s">
        <v>25</v>
      </c>
      <c r="L4" s="935"/>
      <c r="M4" s="935"/>
      <c r="N4" s="935"/>
      <c r="O4" s="936"/>
      <c r="P4" s="934" t="s">
        <v>26</v>
      </c>
      <c r="Q4" s="935"/>
      <c r="R4" s="935"/>
      <c r="S4" s="935"/>
      <c r="T4" s="935"/>
      <c r="U4" s="935"/>
      <c r="V4" s="935"/>
      <c r="W4" s="936"/>
    </row>
    <row r="5" spans="1:23" s="18" customFormat="1" ht="28.5" customHeight="1" thickBot="1" x14ac:dyDescent="0.4">
      <c r="A5" s="173" t="s">
        <v>0</v>
      </c>
      <c r="B5" s="130" t="s">
        <v>41</v>
      </c>
      <c r="C5" s="272" t="s">
        <v>42</v>
      </c>
      <c r="D5" s="130" t="s">
        <v>39</v>
      </c>
      <c r="E5" s="130" t="s">
        <v>27</v>
      </c>
      <c r="F5" s="130" t="s">
        <v>38</v>
      </c>
      <c r="G5" s="88" t="s">
        <v>28</v>
      </c>
      <c r="H5" s="89" t="s">
        <v>29</v>
      </c>
      <c r="I5" s="223" t="s">
        <v>30</v>
      </c>
      <c r="J5" s="363" t="s">
        <v>31</v>
      </c>
      <c r="K5" s="490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26.5" customHeight="1" x14ac:dyDescent="0.35">
      <c r="A6" s="176" t="s">
        <v>7</v>
      </c>
      <c r="B6" s="830">
        <v>133</v>
      </c>
      <c r="C6" s="831" t="s">
        <v>20</v>
      </c>
      <c r="D6" s="832" t="s">
        <v>171</v>
      </c>
      <c r="E6" s="833">
        <v>60</v>
      </c>
      <c r="F6" s="356"/>
      <c r="G6" s="57">
        <v>1.32</v>
      </c>
      <c r="H6" s="40">
        <v>0.24</v>
      </c>
      <c r="I6" s="58">
        <v>8.82</v>
      </c>
      <c r="J6" s="834">
        <v>40.799999999999997</v>
      </c>
      <c r="K6" s="320">
        <v>0</v>
      </c>
      <c r="L6" s="57">
        <v>0.03</v>
      </c>
      <c r="M6" s="40">
        <v>2.88</v>
      </c>
      <c r="N6" s="40">
        <v>1.2</v>
      </c>
      <c r="O6" s="269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9">
        <v>1.0999999999999999E-2</v>
      </c>
    </row>
    <row r="7" spans="1:23" s="18" customFormat="1" ht="26.5" customHeight="1" x14ac:dyDescent="0.35">
      <c r="A7" s="131"/>
      <c r="B7" s="165">
        <v>35</v>
      </c>
      <c r="C7" s="249" t="s">
        <v>108</v>
      </c>
      <c r="D7" s="190" t="s">
        <v>105</v>
      </c>
      <c r="E7" s="222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8" t="s">
        <v>10</v>
      </c>
      <c r="D8" s="213" t="s">
        <v>158</v>
      </c>
      <c r="E8" s="281">
        <v>90</v>
      </c>
      <c r="F8" s="165"/>
      <c r="G8" s="345">
        <v>19.71</v>
      </c>
      <c r="H8" s="22">
        <v>15.75</v>
      </c>
      <c r="I8" s="23">
        <v>6.21</v>
      </c>
      <c r="J8" s="232">
        <v>245.34</v>
      </c>
      <c r="K8" s="299">
        <v>0.03</v>
      </c>
      <c r="L8" s="19">
        <v>0.11</v>
      </c>
      <c r="M8" s="17">
        <v>2.4</v>
      </c>
      <c r="N8" s="17">
        <v>173.7</v>
      </c>
      <c r="O8" s="47">
        <v>0.21</v>
      </c>
      <c r="P8" s="29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9" t="s">
        <v>68</v>
      </c>
      <c r="D9" s="183" t="s">
        <v>106</v>
      </c>
      <c r="E9" s="165">
        <v>150</v>
      </c>
      <c r="F9" s="165"/>
      <c r="G9" s="277">
        <v>3.3</v>
      </c>
      <c r="H9" s="274">
        <v>7.8</v>
      </c>
      <c r="I9" s="275">
        <v>22.35</v>
      </c>
      <c r="J9" s="27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9" t="s">
        <v>18</v>
      </c>
      <c r="D10" s="190" t="s">
        <v>107</v>
      </c>
      <c r="E10" s="222">
        <v>200</v>
      </c>
      <c r="F10" s="248"/>
      <c r="G10" s="19">
        <v>0</v>
      </c>
      <c r="H10" s="17">
        <v>0</v>
      </c>
      <c r="I10" s="20">
        <v>19.600000000000001</v>
      </c>
      <c r="J10" s="229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10" t="s">
        <v>14</v>
      </c>
      <c r="D11" s="182" t="s">
        <v>58</v>
      </c>
      <c r="E11" s="164">
        <v>45</v>
      </c>
      <c r="F11" s="280"/>
      <c r="G11" s="19">
        <v>3.19</v>
      </c>
      <c r="H11" s="17">
        <v>0.31</v>
      </c>
      <c r="I11" s="20">
        <v>19.89</v>
      </c>
      <c r="J11" s="229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10" t="s">
        <v>15</v>
      </c>
      <c r="D12" s="182" t="s">
        <v>49</v>
      </c>
      <c r="E12" s="164">
        <v>25</v>
      </c>
      <c r="F12" s="280"/>
      <c r="G12" s="19">
        <v>1.42</v>
      </c>
      <c r="H12" s="17">
        <v>0.27</v>
      </c>
      <c r="I12" s="20">
        <v>9.3000000000000007</v>
      </c>
      <c r="J12" s="229">
        <v>45.32</v>
      </c>
      <c r="K12" s="345">
        <v>0.02</v>
      </c>
      <c r="L12" s="21">
        <v>0.03</v>
      </c>
      <c r="M12" s="22">
        <v>0.1</v>
      </c>
      <c r="N12" s="22">
        <v>0</v>
      </c>
      <c r="O12" s="23">
        <v>0</v>
      </c>
      <c r="P12" s="34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64"/>
      <c r="D13" s="188" t="s">
        <v>21</v>
      </c>
      <c r="E13" s="234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26">
        <f t="shared" si="0"/>
        <v>95.17</v>
      </c>
      <c r="J13" s="234">
        <f t="shared" si="0"/>
        <v>814.16000000000008</v>
      </c>
      <c r="K13" s="246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7"/>
      <c r="B14" s="171"/>
      <c r="C14" s="265"/>
      <c r="D14" s="189" t="s">
        <v>22</v>
      </c>
      <c r="E14" s="168"/>
      <c r="F14" s="168"/>
      <c r="G14" s="187"/>
      <c r="H14" s="61"/>
      <c r="I14" s="156"/>
      <c r="J14" s="235">
        <f>J13/23.5</f>
        <v>34.645106382978724</v>
      </c>
      <c r="K14" s="247"/>
      <c r="L14" s="61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7"/>
      <c r="C15" s="30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8"/>
      <c r="C2" s="288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89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5" t="s">
        <v>40</v>
      </c>
      <c r="C4" s="286"/>
      <c r="D4" s="206"/>
      <c r="E4" s="129"/>
      <c r="F4" s="918"/>
      <c r="G4" s="83" t="s">
        <v>23</v>
      </c>
      <c r="H4" s="83"/>
      <c r="I4" s="83"/>
      <c r="J4" s="362" t="s">
        <v>24</v>
      </c>
      <c r="K4" s="927" t="s">
        <v>25</v>
      </c>
      <c r="L4" s="928"/>
      <c r="M4" s="929"/>
      <c r="N4" s="929"/>
      <c r="O4" s="930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28.5" customHeight="1" thickBot="1" x14ac:dyDescent="0.4">
      <c r="A5" s="173" t="s">
        <v>0</v>
      </c>
      <c r="B5" s="130" t="s">
        <v>41</v>
      </c>
      <c r="C5" s="285" t="s">
        <v>42</v>
      </c>
      <c r="D5" s="718" t="s">
        <v>39</v>
      </c>
      <c r="E5" s="130" t="s">
        <v>27</v>
      </c>
      <c r="F5" s="312"/>
      <c r="G5" s="736" t="s">
        <v>28</v>
      </c>
      <c r="H5" s="737" t="s">
        <v>29</v>
      </c>
      <c r="I5" s="738" t="s">
        <v>30</v>
      </c>
      <c r="J5" s="363" t="s">
        <v>31</v>
      </c>
      <c r="K5" s="490" t="s">
        <v>32</v>
      </c>
      <c r="L5" s="740" t="s">
        <v>139</v>
      </c>
      <c r="M5" s="82" t="s">
        <v>33</v>
      </c>
      <c r="N5" s="863" t="s">
        <v>140</v>
      </c>
      <c r="O5" s="741" t="s">
        <v>141</v>
      </c>
      <c r="P5" s="736" t="s">
        <v>34</v>
      </c>
      <c r="Q5" s="737" t="s">
        <v>35</v>
      </c>
      <c r="R5" s="737" t="s">
        <v>36</v>
      </c>
      <c r="S5" s="741" t="s">
        <v>37</v>
      </c>
      <c r="T5" s="740" t="s">
        <v>142</v>
      </c>
      <c r="U5" s="740" t="s">
        <v>143</v>
      </c>
      <c r="V5" s="740" t="s">
        <v>144</v>
      </c>
      <c r="W5" s="846" t="s">
        <v>145</v>
      </c>
    </row>
    <row r="6" spans="1:23" s="18" customFormat="1" ht="43.5" customHeight="1" x14ac:dyDescent="0.35">
      <c r="A6" s="176" t="s">
        <v>7</v>
      </c>
      <c r="B6" s="169">
        <v>25</v>
      </c>
      <c r="C6" s="589" t="s">
        <v>20</v>
      </c>
      <c r="D6" s="764" t="s">
        <v>52</v>
      </c>
      <c r="E6" s="474">
        <v>150</v>
      </c>
      <c r="F6" s="920"/>
      <c r="G6" s="57">
        <v>0.6</v>
      </c>
      <c r="H6" s="40">
        <v>0.45</v>
      </c>
      <c r="I6" s="58">
        <v>12.3</v>
      </c>
      <c r="J6" s="691">
        <v>54.9</v>
      </c>
      <c r="K6" s="334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20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9">
        <v>0.03</v>
      </c>
    </row>
    <row r="7" spans="1:23" s="18" customFormat="1" ht="26.5" customHeight="1" x14ac:dyDescent="0.35">
      <c r="A7" s="131"/>
      <c r="B7" s="165">
        <v>228</v>
      </c>
      <c r="C7" s="160" t="s">
        <v>108</v>
      </c>
      <c r="D7" s="213" t="s">
        <v>128</v>
      </c>
      <c r="E7" s="582" t="s">
        <v>129</v>
      </c>
      <c r="F7" s="281"/>
      <c r="G7" s="254">
        <v>4.99</v>
      </c>
      <c r="H7" s="103">
        <v>10.46</v>
      </c>
      <c r="I7" s="104">
        <v>19.239999999999998</v>
      </c>
      <c r="J7" s="544">
        <v>192.17</v>
      </c>
      <c r="K7" s="345">
        <v>0.08</v>
      </c>
      <c r="L7" s="21">
        <v>0.11</v>
      </c>
      <c r="M7" s="22">
        <v>4.28</v>
      </c>
      <c r="N7" s="22">
        <v>190.68</v>
      </c>
      <c r="O7" s="23">
        <v>6.3E-2</v>
      </c>
      <c r="P7" s="345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10" t="s">
        <v>10</v>
      </c>
      <c r="D8" s="297" t="s">
        <v>101</v>
      </c>
      <c r="E8" s="237">
        <v>90</v>
      </c>
      <c r="F8" s="220"/>
      <c r="G8" s="98">
        <v>14.88</v>
      </c>
      <c r="H8" s="13">
        <v>13.95</v>
      </c>
      <c r="I8" s="51">
        <v>3.3</v>
      </c>
      <c r="J8" s="126">
        <v>198.45</v>
      </c>
      <c r="K8" s="522">
        <v>0.05</v>
      </c>
      <c r="L8" s="115">
        <v>0.11</v>
      </c>
      <c r="M8" s="116">
        <v>1</v>
      </c>
      <c r="N8" s="116">
        <v>49</v>
      </c>
      <c r="O8" s="117">
        <v>0</v>
      </c>
      <c r="P8" s="522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68</v>
      </c>
      <c r="D9" s="255" t="s">
        <v>110</v>
      </c>
      <c r="E9" s="201">
        <v>150</v>
      </c>
      <c r="F9" s="165"/>
      <c r="G9" s="21">
        <v>3.3</v>
      </c>
      <c r="H9" s="22">
        <v>4.95</v>
      </c>
      <c r="I9" s="23">
        <v>32.25</v>
      </c>
      <c r="J9" s="364">
        <v>186.45</v>
      </c>
      <c r="K9" s="345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45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10" t="s">
        <v>18</v>
      </c>
      <c r="D10" s="398" t="s">
        <v>73</v>
      </c>
      <c r="E10" s="237">
        <v>200</v>
      </c>
      <c r="F10" s="220"/>
      <c r="G10" s="19">
        <v>0.8</v>
      </c>
      <c r="H10" s="17">
        <v>0</v>
      </c>
      <c r="I10" s="47">
        <v>24.6</v>
      </c>
      <c r="J10" s="316">
        <v>101.2</v>
      </c>
      <c r="K10" s="299">
        <v>0</v>
      </c>
      <c r="L10" s="19">
        <v>0.04</v>
      </c>
      <c r="M10" s="17">
        <v>140</v>
      </c>
      <c r="N10" s="17">
        <v>100</v>
      </c>
      <c r="O10" s="47">
        <v>0</v>
      </c>
      <c r="P10" s="29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60" t="s">
        <v>58</v>
      </c>
      <c r="D11" s="255" t="s">
        <v>58</v>
      </c>
      <c r="E11" s="201">
        <v>30</v>
      </c>
      <c r="F11" s="165"/>
      <c r="G11" s="21">
        <v>2.13</v>
      </c>
      <c r="H11" s="22">
        <v>0.21</v>
      </c>
      <c r="I11" s="23">
        <v>13.26</v>
      </c>
      <c r="J11" s="640">
        <v>72</v>
      </c>
      <c r="K11" s="345">
        <v>0.03</v>
      </c>
      <c r="L11" s="21">
        <v>0.01</v>
      </c>
      <c r="M11" s="22">
        <v>0</v>
      </c>
      <c r="N11" s="22">
        <v>0</v>
      </c>
      <c r="O11" s="55">
        <v>0</v>
      </c>
      <c r="P11" s="34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56">
        <v>120</v>
      </c>
      <c r="C12" s="160" t="s">
        <v>49</v>
      </c>
      <c r="D12" s="255" t="s">
        <v>49</v>
      </c>
      <c r="E12" s="201">
        <v>20</v>
      </c>
      <c r="F12" s="165"/>
      <c r="G12" s="21">
        <v>1.1399999999999999</v>
      </c>
      <c r="H12" s="22">
        <v>0.22</v>
      </c>
      <c r="I12" s="23">
        <v>7.44</v>
      </c>
      <c r="J12" s="640">
        <v>36.26</v>
      </c>
      <c r="K12" s="345">
        <v>0.02</v>
      </c>
      <c r="L12" s="21">
        <v>2.4E-2</v>
      </c>
      <c r="M12" s="22">
        <v>0.08</v>
      </c>
      <c r="N12" s="22">
        <v>0</v>
      </c>
      <c r="O12" s="55">
        <v>0</v>
      </c>
      <c r="P12" s="34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90"/>
      <c r="D13" s="215" t="s">
        <v>21</v>
      </c>
      <c r="E13" s="366">
        <f>E6+E8+E9+E10+E11+E12+210</f>
        <v>850</v>
      </c>
      <c r="F13" s="234"/>
      <c r="G13" s="322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92">
        <f t="shared" si="0"/>
        <v>841.43000000000006</v>
      </c>
      <c r="K13" s="244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44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7"/>
      <c r="B14" s="168"/>
      <c r="C14" s="168"/>
      <c r="D14" s="216" t="s">
        <v>22</v>
      </c>
      <c r="E14" s="240"/>
      <c r="F14" s="168"/>
      <c r="G14" s="187"/>
      <c r="H14" s="61"/>
      <c r="I14" s="156"/>
      <c r="J14" s="693">
        <f>J13/23.5</f>
        <v>35.805531914893621</v>
      </c>
      <c r="K14" s="247"/>
      <c r="L14" s="61"/>
      <c r="M14" s="61"/>
      <c r="N14" s="61"/>
      <c r="O14" s="141"/>
      <c r="P14" s="24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83"/>
      <c r="D15" s="30"/>
      <c r="E15" s="30"/>
      <c r="F15" s="30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x14ac:dyDescent="0.35">
      <c r="K16" s="70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5" t="s">
        <v>40</v>
      </c>
      <c r="C4" s="308"/>
      <c r="D4" s="206"/>
      <c r="E4" s="129"/>
      <c r="F4" s="629"/>
      <c r="G4" s="781" t="s">
        <v>23</v>
      </c>
      <c r="H4" s="782"/>
      <c r="I4" s="783"/>
      <c r="J4" s="411" t="s">
        <v>24</v>
      </c>
      <c r="K4" s="927" t="s">
        <v>25</v>
      </c>
      <c r="L4" s="932"/>
      <c r="M4" s="938"/>
      <c r="N4" s="938"/>
      <c r="O4" s="939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47" thickBot="1" x14ac:dyDescent="0.4">
      <c r="A5" s="173" t="s">
        <v>0</v>
      </c>
      <c r="B5" s="130" t="s">
        <v>41</v>
      </c>
      <c r="C5" s="309" t="s">
        <v>42</v>
      </c>
      <c r="D5" s="718" t="s">
        <v>39</v>
      </c>
      <c r="E5" s="130" t="s">
        <v>27</v>
      </c>
      <c r="F5" s="123" t="s">
        <v>38</v>
      </c>
      <c r="G5" s="490" t="s">
        <v>28</v>
      </c>
      <c r="H5" s="482" t="s">
        <v>29</v>
      </c>
      <c r="I5" s="780" t="s">
        <v>30</v>
      </c>
      <c r="J5" s="761" t="s">
        <v>31</v>
      </c>
      <c r="K5" s="490" t="s">
        <v>32</v>
      </c>
      <c r="L5" s="490" t="s">
        <v>139</v>
      </c>
      <c r="M5" s="482" t="s">
        <v>33</v>
      </c>
      <c r="N5" s="779" t="s">
        <v>140</v>
      </c>
      <c r="O5" s="780" t="s">
        <v>141</v>
      </c>
      <c r="P5" s="490" t="s">
        <v>34</v>
      </c>
      <c r="Q5" s="482" t="s">
        <v>35</v>
      </c>
      <c r="R5" s="482" t="s">
        <v>36</v>
      </c>
      <c r="S5" s="78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26.5" customHeight="1" x14ac:dyDescent="0.35">
      <c r="A6" s="176" t="s">
        <v>7</v>
      </c>
      <c r="B6" s="267">
        <v>10</v>
      </c>
      <c r="C6" s="763" t="s">
        <v>8</v>
      </c>
      <c r="D6" s="845" t="s">
        <v>162</v>
      </c>
      <c r="E6" s="808">
        <v>60</v>
      </c>
      <c r="F6" s="262"/>
      <c r="G6" s="320">
        <v>0.48</v>
      </c>
      <c r="H6" s="40">
        <v>4.8600000000000003</v>
      </c>
      <c r="I6" s="58">
        <v>1.2</v>
      </c>
      <c r="J6" s="713">
        <v>50.28</v>
      </c>
      <c r="K6" s="231">
        <v>0.01</v>
      </c>
      <c r="L6" s="57">
        <v>0.02</v>
      </c>
      <c r="M6" s="40">
        <v>7.9</v>
      </c>
      <c r="N6" s="40">
        <v>24</v>
      </c>
      <c r="O6" s="40">
        <v>0</v>
      </c>
      <c r="P6" s="334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10" t="s">
        <v>9</v>
      </c>
      <c r="D7" s="398" t="s">
        <v>83</v>
      </c>
      <c r="E7" s="353">
        <v>200</v>
      </c>
      <c r="F7" s="166"/>
      <c r="G7" s="300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30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711">
        <v>3.5999999999999997E-2</v>
      </c>
    </row>
    <row r="8" spans="1:23" s="39" customFormat="1" ht="26.5" customHeight="1" x14ac:dyDescent="0.35">
      <c r="A8" s="132"/>
      <c r="B8" s="165">
        <v>194</v>
      </c>
      <c r="C8" s="183" t="s">
        <v>10</v>
      </c>
      <c r="D8" s="213" t="s">
        <v>111</v>
      </c>
      <c r="E8" s="281">
        <v>90</v>
      </c>
      <c r="F8" s="125"/>
      <c r="G8" s="522">
        <v>16.559999999999999</v>
      </c>
      <c r="H8" s="116">
        <v>14.22</v>
      </c>
      <c r="I8" s="121">
        <v>11.7</v>
      </c>
      <c r="J8" s="657">
        <v>240.93</v>
      </c>
      <c r="K8" s="229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8" t="s">
        <v>68</v>
      </c>
      <c r="D9" s="359" t="s">
        <v>159</v>
      </c>
      <c r="E9" s="165">
        <v>150</v>
      </c>
      <c r="F9" s="125"/>
      <c r="G9" s="306">
        <v>3.15</v>
      </c>
      <c r="H9" s="103">
        <v>4.5</v>
      </c>
      <c r="I9" s="253">
        <v>17.55</v>
      </c>
      <c r="J9" s="521">
        <v>122.85</v>
      </c>
      <c r="K9" s="229">
        <v>0.16</v>
      </c>
      <c r="L9" s="19">
        <v>0.11</v>
      </c>
      <c r="M9" s="17">
        <v>25.3</v>
      </c>
      <c r="N9" s="17">
        <v>15</v>
      </c>
      <c r="O9" s="47">
        <v>0.03</v>
      </c>
      <c r="P9" s="29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10" t="s">
        <v>47</v>
      </c>
      <c r="D10" s="263" t="s">
        <v>54</v>
      </c>
      <c r="E10" s="475">
        <v>200</v>
      </c>
      <c r="F10" s="164"/>
      <c r="G10" s="19">
        <v>0.2</v>
      </c>
      <c r="H10" s="17">
        <v>0</v>
      </c>
      <c r="I10" s="20">
        <v>11</v>
      </c>
      <c r="J10" s="229">
        <v>44.8</v>
      </c>
      <c r="K10" s="229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83" t="s">
        <v>14</v>
      </c>
      <c r="D11" s="250" t="s">
        <v>58</v>
      </c>
      <c r="E11" s="165">
        <v>30</v>
      </c>
      <c r="F11" s="502"/>
      <c r="G11" s="345">
        <v>2.13</v>
      </c>
      <c r="H11" s="22">
        <v>0.21</v>
      </c>
      <c r="I11" s="55">
        <v>13.26</v>
      </c>
      <c r="J11" s="587">
        <v>72</v>
      </c>
      <c r="K11" s="232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3" t="s">
        <v>15</v>
      </c>
      <c r="D12" s="250" t="s">
        <v>49</v>
      </c>
      <c r="E12" s="165">
        <v>20</v>
      </c>
      <c r="F12" s="502"/>
      <c r="G12" s="345">
        <v>1.1399999999999999</v>
      </c>
      <c r="H12" s="22">
        <v>0.22</v>
      </c>
      <c r="I12" s="55">
        <v>7.44</v>
      </c>
      <c r="J12" s="587">
        <v>36.26</v>
      </c>
      <c r="K12" s="232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39"/>
      <c r="D13" s="215" t="s">
        <v>21</v>
      </c>
      <c r="E13" s="170">
        <f>SUM(E6:E12)</f>
        <v>750</v>
      </c>
      <c r="F13" s="321"/>
      <c r="G13" s="244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94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7"/>
      <c r="B14" s="168"/>
      <c r="C14" s="311"/>
      <c r="D14" s="216" t="s">
        <v>22</v>
      </c>
      <c r="E14" s="168"/>
      <c r="F14" s="251"/>
      <c r="G14" s="247"/>
      <c r="H14" s="61"/>
      <c r="I14" s="141"/>
      <c r="J14" s="672">
        <f>J13/23.5</f>
        <v>30.006808510638297</v>
      </c>
      <c r="K14" s="168"/>
      <c r="L14" s="187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92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40</v>
      </c>
      <c r="C4" s="308"/>
      <c r="D4" s="206"/>
      <c r="E4" s="129"/>
      <c r="F4" s="122"/>
      <c r="G4" s="781" t="s">
        <v>23</v>
      </c>
      <c r="H4" s="782"/>
      <c r="I4" s="783"/>
      <c r="J4" s="411" t="s">
        <v>24</v>
      </c>
      <c r="K4" s="931" t="s">
        <v>25</v>
      </c>
      <c r="L4" s="932"/>
      <c r="M4" s="938"/>
      <c r="N4" s="938"/>
      <c r="O4" s="939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28.5" customHeight="1" thickBot="1" x14ac:dyDescent="0.4">
      <c r="A5" s="173" t="s">
        <v>0</v>
      </c>
      <c r="B5" s="123" t="s">
        <v>41</v>
      </c>
      <c r="C5" s="309" t="s">
        <v>42</v>
      </c>
      <c r="D5" s="123" t="s">
        <v>39</v>
      </c>
      <c r="E5" s="312" t="s">
        <v>27</v>
      </c>
      <c r="F5" s="123" t="s">
        <v>38</v>
      </c>
      <c r="G5" s="490" t="s">
        <v>28</v>
      </c>
      <c r="H5" s="482" t="s">
        <v>29</v>
      </c>
      <c r="I5" s="780" t="s">
        <v>30</v>
      </c>
      <c r="J5" s="856" t="s">
        <v>31</v>
      </c>
      <c r="K5" s="490" t="s">
        <v>32</v>
      </c>
      <c r="L5" s="490" t="s">
        <v>139</v>
      </c>
      <c r="M5" s="482" t="s">
        <v>33</v>
      </c>
      <c r="N5" s="779" t="s">
        <v>140</v>
      </c>
      <c r="O5" s="780" t="s">
        <v>141</v>
      </c>
      <c r="P5" s="855" t="s">
        <v>34</v>
      </c>
      <c r="Q5" s="482" t="s">
        <v>35</v>
      </c>
      <c r="R5" s="482" t="s">
        <v>36</v>
      </c>
      <c r="S5" s="78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26.5" customHeight="1" x14ac:dyDescent="0.35">
      <c r="A6" s="176" t="s">
        <v>7</v>
      </c>
      <c r="B6" s="186">
        <v>9</v>
      </c>
      <c r="C6" s="211" t="s">
        <v>20</v>
      </c>
      <c r="D6" s="520" t="s">
        <v>102</v>
      </c>
      <c r="E6" s="186">
        <v>60</v>
      </c>
      <c r="F6" s="332"/>
      <c r="G6" s="334">
        <v>1.26</v>
      </c>
      <c r="H6" s="43">
        <v>4.26</v>
      </c>
      <c r="I6" s="44">
        <v>7.26</v>
      </c>
      <c r="J6" s="712">
        <v>72.48</v>
      </c>
      <c r="K6" s="42">
        <v>0.02</v>
      </c>
      <c r="L6" s="42">
        <v>0</v>
      </c>
      <c r="M6" s="43">
        <v>9.8699999999999992</v>
      </c>
      <c r="N6" s="43">
        <v>0</v>
      </c>
      <c r="O6" s="50">
        <v>0</v>
      </c>
      <c r="P6" s="334">
        <v>30.16</v>
      </c>
      <c r="Q6" s="43">
        <v>38.72</v>
      </c>
      <c r="R6" s="43">
        <v>19.489999999999998</v>
      </c>
      <c r="S6" s="43">
        <v>1.1100000000000001</v>
      </c>
      <c r="T6" s="43">
        <v>11.86</v>
      </c>
      <c r="U6" s="43">
        <v>0</v>
      </c>
      <c r="V6" s="43">
        <v>0</v>
      </c>
      <c r="W6" s="44">
        <v>0</v>
      </c>
    </row>
    <row r="7" spans="1:23" s="18" customFormat="1" ht="26.5" customHeight="1" x14ac:dyDescent="0.35">
      <c r="A7" s="131"/>
      <c r="B7" s="164">
        <v>37</v>
      </c>
      <c r="C7" s="210" t="s">
        <v>9</v>
      </c>
      <c r="D7" s="500" t="s">
        <v>121</v>
      </c>
      <c r="E7" s="222">
        <v>200</v>
      </c>
      <c r="F7" s="181"/>
      <c r="G7" s="300">
        <v>6</v>
      </c>
      <c r="H7" s="13">
        <v>5.4</v>
      </c>
      <c r="I7" s="51">
        <v>10.8</v>
      </c>
      <c r="J7" s="167">
        <v>115.6</v>
      </c>
      <c r="K7" s="300">
        <v>0.1</v>
      </c>
      <c r="L7" s="98">
        <v>0.1</v>
      </c>
      <c r="M7" s="13">
        <v>10.7</v>
      </c>
      <c r="N7" s="13">
        <v>162</v>
      </c>
      <c r="O7" s="51">
        <v>0</v>
      </c>
      <c r="P7" s="30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1">
        <v>0.05</v>
      </c>
    </row>
    <row r="8" spans="1:23" s="39" customFormat="1" ht="26.5" customHeight="1" x14ac:dyDescent="0.35">
      <c r="A8" s="132"/>
      <c r="B8" s="166">
        <v>126</v>
      </c>
      <c r="C8" s="327" t="s">
        <v>10</v>
      </c>
      <c r="D8" s="398" t="s">
        <v>135</v>
      </c>
      <c r="E8" s="220">
        <v>90</v>
      </c>
      <c r="F8" s="124"/>
      <c r="G8" s="300">
        <v>16.649999999999999</v>
      </c>
      <c r="H8" s="13">
        <v>8.01</v>
      </c>
      <c r="I8" s="51">
        <v>4.8600000000000003</v>
      </c>
      <c r="J8" s="180">
        <v>168.75</v>
      </c>
      <c r="K8" s="98">
        <v>0.15</v>
      </c>
      <c r="L8" s="98">
        <v>0.12</v>
      </c>
      <c r="M8" s="13">
        <v>2.0099999999999998</v>
      </c>
      <c r="N8" s="13">
        <v>0</v>
      </c>
      <c r="O8" s="51">
        <v>0</v>
      </c>
      <c r="P8" s="98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1">
        <v>0.05</v>
      </c>
    </row>
    <row r="9" spans="1:23" s="39" customFormat="1" ht="27" customHeight="1" x14ac:dyDescent="0.35">
      <c r="A9" s="132"/>
      <c r="B9" s="164">
        <v>124</v>
      </c>
      <c r="C9" s="210" t="s">
        <v>68</v>
      </c>
      <c r="D9" s="263" t="s">
        <v>112</v>
      </c>
      <c r="E9" s="164">
        <v>150</v>
      </c>
      <c r="F9" s="157"/>
      <c r="G9" s="300">
        <v>4.05</v>
      </c>
      <c r="H9" s="13">
        <v>4.5</v>
      </c>
      <c r="I9" s="51">
        <v>22.8</v>
      </c>
      <c r="J9" s="180">
        <v>147.30000000000001</v>
      </c>
      <c r="K9" s="254">
        <v>0.11</v>
      </c>
      <c r="L9" s="254">
        <v>0.02</v>
      </c>
      <c r="M9" s="103">
        <v>0</v>
      </c>
      <c r="N9" s="103">
        <v>0</v>
      </c>
      <c r="O9" s="104">
        <v>0</v>
      </c>
      <c r="P9" s="306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53">
        <v>0.02</v>
      </c>
    </row>
    <row r="10" spans="1:23" s="18" customFormat="1" ht="26.5" customHeight="1" x14ac:dyDescent="0.35">
      <c r="A10" s="133"/>
      <c r="B10" s="167">
        <v>103</v>
      </c>
      <c r="C10" s="214" t="s">
        <v>18</v>
      </c>
      <c r="D10" s="181" t="s">
        <v>65</v>
      </c>
      <c r="E10" s="164">
        <v>200</v>
      </c>
      <c r="F10" s="314"/>
      <c r="G10" s="299">
        <v>0.2</v>
      </c>
      <c r="H10" s="17">
        <v>0</v>
      </c>
      <c r="I10" s="47">
        <v>15.02</v>
      </c>
      <c r="J10" s="241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9">
        <v>17.64</v>
      </c>
      <c r="Q10" s="17">
        <v>5.0599999999999996</v>
      </c>
      <c r="R10" s="35">
        <v>2.86</v>
      </c>
      <c r="S10" s="17">
        <v>0.12</v>
      </c>
      <c r="T10" s="17">
        <v>46</v>
      </c>
      <c r="U10" s="17">
        <v>0</v>
      </c>
      <c r="V10" s="17">
        <v>0</v>
      </c>
      <c r="W10" s="51">
        <v>2E-3</v>
      </c>
    </row>
    <row r="11" spans="1:23" s="18" customFormat="1" ht="26.5" customHeight="1" x14ac:dyDescent="0.35">
      <c r="A11" s="133"/>
      <c r="B11" s="167">
        <v>119</v>
      </c>
      <c r="C11" s="210" t="s">
        <v>14</v>
      </c>
      <c r="D11" s="182" t="s">
        <v>58</v>
      </c>
      <c r="E11" s="164">
        <v>45</v>
      </c>
      <c r="F11" s="333"/>
      <c r="G11" s="299">
        <v>3.19</v>
      </c>
      <c r="H11" s="17">
        <v>0.31</v>
      </c>
      <c r="I11" s="47">
        <v>19.89</v>
      </c>
      <c r="J11" s="241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3.25" customHeight="1" x14ac:dyDescent="0.35">
      <c r="A12" s="133"/>
      <c r="B12" s="164">
        <v>120</v>
      </c>
      <c r="C12" s="210" t="s">
        <v>15</v>
      </c>
      <c r="D12" s="182" t="s">
        <v>49</v>
      </c>
      <c r="E12" s="164">
        <v>30</v>
      </c>
      <c r="F12" s="333"/>
      <c r="G12" s="299">
        <v>1.71</v>
      </c>
      <c r="H12" s="17">
        <v>0.33</v>
      </c>
      <c r="I12" s="47">
        <v>11.16</v>
      </c>
      <c r="J12" s="241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7">
        <v>0.02</v>
      </c>
    </row>
    <row r="13" spans="1:23" s="39" customFormat="1" ht="26.5" customHeight="1" x14ac:dyDescent="0.35">
      <c r="A13" s="132"/>
      <c r="B13" s="170"/>
      <c r="C13" s="700"/>
      <c r="D13" s="188" t="s">
        <v>21</v>
      </c>
      <c r="E13" s="368">
        <f>SUM(E6:E12)</f>
        <v>775</v>
      </c>
      <c r="F13" s="321"/>
      <c r="G13" s="244">
        <f t="shared" ref="G13:I13" si="0">SUM(G6:G12)</f>
        <v>33.059999999999995</v>
      </c>
      <c r="H13" s="37">
        <f t="shared" si="0"/>
        <v>22.81</v>
      </c>
      <c r="I13" s="77">
        <f t="shared" si="0"/>
        <v>91.789999999999992</v>
      </c>
      <c r="J13" s="510">
        <f>SUM(J6:J12)</f>
        <v>728.12</v>
      </c>
      <c r="K13" s="244">
        <f t="shared" ref="K13:W13" si="1">SUM(K6:K12)</f>
        <v>0.45</v>
      </c>
      <c r="L13" s="37">
        <f t="shared" si="1"/>
        <v>0.29400000000000004</v>
      </c>
      <c r="M13" s="37">
        <f t="shared" si="1"/>
        <v>31.92</v>
      </c>
      <c r="N13" s="37">
        <f t="shared" si="1"/>
        <v>162</v>
      </c>
      <c r="O13" s="77">
        <f t="shared" si="1"/>
        <v>0</v>
      </c>
      <c r="P13" s="38">
        <f t="shared" si="1"/>
        <v>158.03</v>
      </c>
      <c r="Q13" s="37">
        <f t="shared" si="1"/>
        <v>648.91999999999996</v>
      </c>
      <c r="R13" s="37">
        <f t="shared" si="1"/>
        <v>186.22</v>
      </c>
      <c r="S13" s="37">
        <f t="shared" si="1"/>
        <v>10.37</v>
      </c>
      <c r="T13" s="37">
        <f t="shared" si="1"/>
        <v>1104.4499999999998</v>
      </c>
      <c r="U13" s="37">
        <f t="shared" si="1"/>
        <v>1.95E-2</v>
      </c>
      <c r="V13" s="37">
        <f t="shared" si="1"/>
        <v>6.5000000000000006E-3</v>
      </c>
      <c r="W13" s="77">
        <f t="shared" si="1"/>
        <v>0.14200000000000002</v>
      </c>
    </row>
    <row r="14" spans="1:23" s="39" customFormat="1" ht="26.5" customHeight="1" thickBot="1" x14ac:dyDescent="0.4">
      <c r="A14" s="177"/>
      <c r="B14" s="171"/>
      <c r="C14" s="701"/>
      <c r="D14" s="189" t="s">
        <v>22</v>
      </c>
      <c r="E14" s="168"/>
      <c r="F14" s="251"/>
      <c r="G14" s="247"/>
      <c r="H14" s="61"/>
      <c r="I14" s="141"/>
      <c r="J14" s="558">
        <f>J13/23.5</f>
        <v>30.983829787234043</v>
      </c>
      <c r="K14" s="247"/>
      <c r="L14" s="187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92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tabSelected="1"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27" t="s">
        <v>40</v>
      </c>
      <c r="C4" s="308"/>
      <c r="D4" s="206"/>
      <c r="E4" s="630"/>
      <c r="F4" s="629"/>
      <c r="G4" s="781" t="s">
        <v>23</v>
      </c>
      <c r="H4" s="782"/>
      <c r="I4" s="783"/>
      <c r="J4" s="411" t="s">
        <v>24</v>
      </c>
      <c r="K4" s="931" t="s">
        <v>25</v>
      </c>
      <c r="L4" s="932"/>
      <c r="M4" s="938"/>
      <c r="N4" s="938"/>
      <c r="O4" s="939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28.5" customHeight="1" thickBot="1" x14ac:dyDescent="0.4">
      <c r="A5" s="173" t="s">
        <v>0</v>
      </c>
      <c r="B5" s="123" t="s">
        <v>41</v>
      </c>
      <c r="C5" s="309" t="s">
        <v>42</v>
      </c>
      <c r="D5" s="123" t="s">
        <v>39</v>
      </c>
      <c r="E5" s="130" t="s">
        <v>27</v>
      </c>
      <c r="F5" s="123" t="s">
        <v>38</v>
      </c>
      <c r="G5" s="490" t="s">
        <v>28</v>
      </c>
      <c r="H5" s="482" t="s">
        <v>29</v>
      </c>
      <c r="I5" s="780" t="s">
        <v>30</v>
      </c>
      <c r="J5" s="857" t="s">
        <v>31</v>
      </c>
      <c r="K5" s="490" t="s">
        <v>32</v>
      </c>
      <c r="L5" s="490" t="s">
        <v>139</v>
      </c>
      <c r="M5" s="482" t="s">
        <v>33</v>
      </c>
      <c r="N5" s="779" t="s">
        <v>140</v>
      </c>
      <c r="O5" s="780" t="s">
        <v>141</v>
      </c>
      <c r="P5" s="855" t="s">
        <v>34</v>
      </c>
      <c r="Q5" s="482" t="s">
        <v>35</v>
      </c>
      <c r="R5" s="482" t="s">
        <v>36</v>
      </c>
      <c r="S5" s="78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26.5" customHeight="1" x14ac:dyDescent="0.35">
      <c r="A6" s="131" t="s">
        <v>7</v>
      </c>
      <c r="B6" s="169">
        <v>25</v>
      </c>
      <c r="C6" s="307" t="s">
        <v>20</v>
      </c>
      <c r="D6" s="472" t="s">
        <v>52</v>
      </c>
      <c r="E6" s="474">
        <v>150</v>
      </c>
      <c r="F6" s="169"/>
      <c r="G6" s="42">
        <v>0.6</v>
      </c>
      <c r="H6" s="43">
        <v>0.45</v>
      </c>
      <c r="I6" s="50">
        <v>12.3</v>
      </c>
      <c r="J6" s="231">
        <v>54.9</v>
      </c>
      <c r="K6" s="334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26.5" customHeight="1" x14ac:dyDescent="0.35">
      <c r="A7" s="131"/>
      <c r="B7" s="166">
        <v>257</v>
      </c>
      <c r="C7" s="310" t="s">
        <v>9</v>
      </c>
      <c r="D7" s="379" t="s">
        <v>172</v>
      </c>
      <c r="E7" s="220">
        <v>200</v>
      </c>
      <c r="F7" s="179"/>
      <c r="G7" s="300">
        <v>7.62</v>
      </c>
      <c r="H7" s="13">
        <v>13</v>
      </c>
      <c r="I7" s="51">
        <v>5.65</v>
      </c>
      <c r="J7" s="180">
        <v>172.8</v>
      </c>
      <c r="K7" s="300">
        <v>7.0000000000000007E-2</v>
      </c>
      <c r="L7" s="98">
        <v>0.09</v>
      </c>
      <c r="M7" s="13">
        <v>4.78</v>
      </c>
      <c r="N7" s="13">
        <v>40</v>
      </c>
      <c r="O7" s="51">
        <v>0.08</v>
      </c>
      <c r="P7" s="98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1">
        <v>0.03</v>
      </c>
    </row>
    <row r="8" spans="1:23" s="39" customFormat="1" ht="32.25" customHeight="1" x14ac:dyDescent="0.35">
      <c r="A8" s="132"/>
      <c r="B8" s="165">
        <v>177</v>
      </c>
      <c r="C8" s="181" t="s">
        <v>10</v>
      </c>
      <c r="D8" s="207" t="s">
        <v>160</v>
      </c>
      <c r="E8" s="164">
        <v>90</v>
      </c>
      <c r="F8" s="178"/>
      <c r="G8" s="299">
        <v>15.76</v>
      </c>
      <c r="H8" s="17">
        <v>13.35</v>
      </c>
      <c r="I8" s="47">
        <v>1.61</v>
      </c>
      <c r="J8" s="241">
        <v>190.46</v>
      </c>
      <c r="K8" s="299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99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7">
        <v>0.1</v>
      </c>
    </row>
    <row r="9" spans="1:23" s="39" customFormat="1" ht="27" customHeight="1" x14ac:dyDescent="0.35">
      <c r="A9" s="132"/>
      <c r="B9" s="164">
        <v>55</v>
      </c>
      <c r="C9" s="181" t="s">
        <v>68</v>
      </c>
      <c r="D9" s="207" t="s">
        <v>115</v>
      </c>
      <c r="E9" s="164">
        <v>150</v>
      </c>
      <c r="F9" s="178"/>
      <c r="G9" s="300">
        <v>3.6</v>
      </c>
      <c r="H9" s="13">
        <v>4.95</v>
      </c>
      <c r="I9" s="51">
        <v>24.6</v>
      </c>
      <c r="J9" s="180">
        <v>156.6</v>
      </c>
      <c r="K9" s="98">
        <v>0.03</v>
      </c>
      <c r="L9" s="98">
        <v>0.03</v>
      </c>
      <c r="M9" s="13">
        <v>0</v>
      </c>
      <c r="N9" s="13">
        <v>0</v>
      </c>
      <c r="O9" s="25">
        <v>0</v>
      </c>
      <c r="P9" s="300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1">
        <v>0.03</v>
      </c>
    </row>
    <row r="10" spans="1:23" s="18" customFormat="1" ht="38.25" customHeight="1" x14ac:dyDescent="0.35">
      <c r="A10" s="133"/>
      <c r="B10" s="167">
        <v>104</v>
      </c>
      <c r="C10" s="182" t="s">
        <v>18</v>
      </c>
      <c r="D10" s="207" t="s">
        <v>167</v>
      </c>
      <c r="E10" s="164">
        <v>200</v>
      </c>
      <c r="F10" s="205"/>
      <c r="G10" s="299">
        <v>0</v>
      </c>
      <c r="H10" s="17">
        <v>0</v>
      </c>
      <c r="I10" s="47">
        <v>19.8</v>
      </c>
      <c r="J10" s="241">
        <v>81.599999999999994</v>
      </c>
      <c r="K10" s="299">
        <v>0.16</v>
      </c>
      <c r="L10" s="19">
        <v>0.1</v>
      </c>
      <c r="M10" s="17">
        <v>9.18</v>
      </c>
      <c r="N10" s="17">
        <v>80</v>
      </c>
      <c r="O10" s="20">
        <v>0.96</v>
      </c>
      <c r="P10" s="299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181" t="s">
        <v>14</v>
      </c>
      <c r="D11" s="255" t="s">
        <v>58</v>
      </c>
      <c r="E11" s="164">
        <v>30</v>
      </c>
      <c r="F11" s="178"/>
      <c r="G11" s="299">
        <v>2.13</v>
      </c>
      <c r="H11" s="17">
        <v>0.21</v>
      </c>
      <c r="I11" s="47">
        <v>13.26</v>
      </c>
      <c r="J11" s="241">
        <v>72</v>
      </c>
      <c r="K11" s="299">
        <v>0.03</v>
      </c>
      <c r="L11" s="19">
        <v>0.01</v>
      </c>
      <c r="M11" s="17">
        <v>0</v>
      </c>
      <c r="N11" s="17">
        <v>0</v>
      </c>
      <c r="O11" s="47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7">
        <v>0</v>
      </c>
    </row>
    <row r="12" spans="1:23" s="18" customFormat="1" ht="23.25" customHeight="1" x14ac:dyDescent="0.35">
      <c r="A12" s="133"/>
      <c r="B12" s="164">
        <v>120</v>
      </c>
      <c r="C12" s="181" t="s">
        <v>15</v>
      </c>
      <c r="D12" s="214" t="s">
        <v>49</v>
      </c>
      <c r="E12" s="164">
        <v>25</v>
      </c>
      <c r="F12" s="178"/>
      <c r="G12" s="299">
        <v>1.42</v>
      </c>
      <c r="H12" s="17">
        <v>0.27</v>
      </c>
      <c r="I12" s="47">
        <v>9.3000000000000007</v>
      </c>
      <c r="J12" s="241">
        <v>45.32</v>
      </c>
      <c r="K12" s="345">
        <v>0.02</v>
      </c>
      <c r="L12" s="21">
        <v>0.03</v>
      </c>
      <c r="M12" s="22">
        <v>0.1</v>
      </c>
      <c r="N12" s="22">
        <v>0</v>
      </c>
      <c r="O12" s="23">
        <v>0</v>
      </c>
      <c r="P12" s="34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539"/>
      <c r="D13" s="215" t="s">
        <v>21</v>
      </c>
      <c r="E13" s="234">
        <f>SUM(E6:E12)</f>
        <v>845</v>
      </c>
      <c r="F13" s="322"/>
      <c r="G13" s="244">
        <f t="shared" ref="G13:W13" si="0">SUM(G6:G12)</f>
        <v>31.130000000000003</v>
      </c>
      <c r="H13" s="37">
        <f t="shared" si="0"/>
        <v>32.229999999999997</v>
      </c>
      <c r="I13" s="77">
        <f t="shared" si="0"/>
        <v>86.52000000000001</v>
      </c>
      <c r="J13" s="553">
        <f t="shared" si="0"/>
        <v>773.68000000000006</v>
      </c>
      <c r="K13" s="38">
        <f t="shared" si="0"/>
        <v>0.4</v>
      </c>
      <c r="L13" s="37">
        <f t="shared" si="0"/>
        <v>0.42000000000000004</v>
      </c>
      <c r="M13" s="37">
        <f t="shared" si="0"/>
        <v>23.26</v>
      </c>
      <c r="N13" s="37">
        <f t="shared" si="0"/>
        <v>237</v>
      </c>
      <c r="O13" s="335">
        <f t="shared" si="0"/>
        <v>1.0489999999999999</v>
      </c>
      <c r="P13" s="244">
        <f t="shared" si="0"/>
        <v>127.44</v>
      </c>
      <c r="Q13" s="37">
        <f t="shared" si="0"/>
        <v>510.03</v>
      </c>
      <c r="R13" s="37">
        <f t="shared" si="0"/>
        <v>107.18</v>
      </c>
      <c r="S13" s="37">
        <f t="shared" si="0"/>
        <v>8.32</v>
      </c>
      <c r="T13" s="37">
        <f t="shared" si="0"/>
        <v>937.54</v>
      </c>
      <c r="U13" s="37">
        <f t="shared" si="0"/>
        <v>1.3800000000000002E-2</v>
      </c>
      <c r="V13" s="37">
        <f t="shared" si="0"/>
        <v>2.92E-2</v>
      </c>
      <c r="W13" s="77">
        <f t="shared" si="0"/>
        <v>0.2</v>
      </c>
    </row>
    <row r="14" spans="1:23" s="39" customFormat="1" ht="26.5" customHeight="1" thickBot="1" x14ac:dyDescent="0.4">
      <c r="A14" s="177"/>
      <c r="B14" s="171"/>
      <c r="C14" s="671"/>
      <c r="D14" s="216" t="s">
        <v>22</v>
      </c>
      <c r="E14" s="168"/>
      <c r="F14" s="336"/>
      <c r="G14" s="247"/>
      <c r="H14" s="61"/>
      <c r="I14" s="141"/>
      <c r="J14" s="673">
        <f>J13/23.5</f>
        <v>32.922553191489364</v>
      </c>
      <c r="K14" s="187"/>
      <c r="L14" s="187"/>
      <c r="M14" s="61"/>
      <c r="N14" s="61"/>
      <c r="O14" s="156"/>
      <c r="P14" s="24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92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8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27"/>
      <c r="C4" s="122" t="s">
        <v>40</v>
      </c>
      <c r="D4" s="158"/>
      <c r="E4" s="206"/>
      <c r="F4" s="129"/>
      <c r="G4" s="129"/>
      <c r="H4" s="411" t="s">
        <v>23</v>
      </c>
      <c r="I4" s="411"/>
      <c r="J4" s="411"/>
      <c r="K4" s="362" t="s">
        <v>24</v>
      </c>
      <c r="L4" s="931" t="s">
        <v>25</v>
      </c>
      <c r="M4" s="932"/>
      <c r="N4" s="938"/>
      <c r="O4" s="938"/>
      <c r="P4" s="939"/>
      <c r="Q4" s="931" t="s">
        <v>26</v>
      </c>
      <c r="R4" s="932"/>
      <c r="S4" s="932"/>
      <c r="T4" s="932"/>
      <c r="U4" s="932"/>
      <c r="V4" s="932"/>
      <c r="W4" s="932"/>
      <c r="X4" s="933"/>
    </row>
    <row r="5" spans="1:24" s="18" customFormat="1" ht="28.5" customHeight="1" thickBot="1" x14ac:dyDescent="0.4">
      <c r="A5" s="173" t="s">
        <v>0</v>
      </c>
      <c r="B5" s="728"/>
      <c r="C5" s="123" t="s">
        <v>41</v>
      </c>
      <c r="D5" s="159" t="s">
        <v>42</v>
      </c>
      <c r="E5" s="718" t="s">
        <v>39</v>
      </c>
      <c r="F5" s="130" t="s">
        <v>27</v>
      </c>
      <c r="G5" s="130" t="s">
        <v>38</v>
      </c>
      <c r="H5" s="490" t="s">
        <v>28</v>
      </c>
      <c r="I5" s="482" t="s">
        <v>29</v>
      </c>
      <c r="J5" s="858" t="s">
        <v>30</v>
      </c>
      <c r="K5" s="859" t="s">
        <v>31</v>
      </c>
      <c r="L5" s="490" t="s">
        <v>32</v>
      </c>
      <c r="M5" s="490" t="s">
        <v>139</v>
      </c>
      <c r="N5" s="482" t="s">
        <v>33</v>
      </c>
      <c r="O5" s="779" t="s">
        <v>140</v>
      </c>
      <c r="P5" s="780" t="s">
        <v>141</v>
      </c>
      <c r="Q5" s="855" t="s">
        <v>34</v>
      </c>
      <c r="R5" s="482" t="s">
        <v>35</v>
      </c>
      <c r="S5" s="482" t="s">
        <v>36</v>
      </c>
      <c r="T5" s="780" t="s">
        <v>37</v>
      </c>
      <c r="U5" s="490" t="s">
        <v>142</v>
      </c>
      <c r="V5" s="490" t="s">
        <v>143</v>
      </c>
      <c r="W5" s="490" t="s">
        <v>144</v>
      </c>
      <c r="X5" s="704" t="s">
        <v>145</v>
      </c>
    </row>
    <row r="6" spans="1:24" s="18" customFormat="1" ht="26.5" customHeight="1" x14ac:dyDescent="0.35">
      <c r="A6" s="131" t="s">
        <v>6</v>
      </c>
      <c r="B6" s="164"/>
      <c r="C6" s="157">
        <v>1</v>
      </c>
      <c r="D6" s="532" t="s">
        <v>20</v>
      </c>
      <c r="E6" s="342" t="s">
        <v>12</v>
      </c>
      <c r="F6" s="178">
        <v>15</v>
      </c>
      <c r="G6" s="732"/>
      <c r="H6" s="334">
        <v>3.66</v>
      </c>
      <c r="I6" s="43">
        <v>3.54</v>
      </c>
      <c r="J6" s="44">
        <v>0</v>
      </c>
      <c r="K6" s="317">
        <v>46.5</v>
      </c>
      <c r="L6" s="334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34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4"/>
      <c r="B7" s="192" t="s">
        <v>79</v>
      </c>
      <c r="C7" s="197">
        <v>90</v>
      </c>
      <c r="D7" s="668" t="s">
        <v>10</v>
      </c>
      <c r="E7" s="498" t="s">
        <v>149</v>
      </c>
      <c r="F7" s="720">
        <v>90</v>
      </c>
      <c r="G7" s="668"/>
      <c r="H7" s="403">
        <v>15.2</v>
      </c>
      <c r="I7" s="72">
        <v>14.04</v>
      </c>
      <c r="J7" s="73">
        <v>8.9</v>
      </c>
      <c r="K7" s="641">
        <v>222.75</v>
      </c>
      <c r="L7" s="403">
        <v>0.36</v>
      </c>
      <c r="M7" s="72">
        <v>0.15</v>
      </c>
      <c r="N7" s="72">
        <v>0.09</v>
      </c>
      <c r="O7" s="72">
        <v>25.35</v>
      </c>
      <c r="P7" s="136">
        <v>0.16</v>
      </c>
      <c r="Q7" s="403">
        <v>54.18</v>
      </c>
      <c r="R7" s="72">
        <v>117.54</v>
      </c>
      <c r="S7" s="72">
        <v>24.85</v>
      </c>
      <c r="T7" s="72">
        <v>1.6</v>
      </c>
      <c r="U7" s="72">
        <v>268.38</v>
      </c>
      <c r="V7" s="72">
        <v>0</v>
      </c>
      <c r="W7" s="72">
        <v>0</v>
      </c>
      <c r="X7" s="73">
        <v>0.09</v>
      </c>
    </row>
    <row r="8" spans="1:24" s="39" customFormat="1" ht="26.5" customHeight="1" x14ac:dyDescent="0.35">
      <c r="A8" s="174"/>
      <c r="B8" s="194" t="s">
        <v>150</v>
      </c>
      <c r="C8" s="198">
        <v>126</v>
      </c>
      <c r="D8" s="669" t="s">
        <v>10</v>
      </c>
      <c r="E8" s="391" t="s">
        <v>177</v>
      </c>
      <c r="F8" s="198">
        <v>90</v>
      </c>
      <c r="G8" s="669"/>
      <c r="H8" s="301">
        <v>16.649999999999999</v>
      </c>
      <c r="I8" s="75">
        <v>8.01</v>
      </c>
      <c r="J8" s="134">
        <v>4.8600000000000003</v>
      </c>
      <c r="K8" s="556">
        <v>168.75</v>
      </c>
      <c r="L8" s="301">
        <v>0.05</v>
      </c>
      <c r="M8" s="75">
        <v>0.12</v>
      </c>
      <c r="N8" s="75">
        <v>0.55000000000000004</v>
      </c>
      <c r="O8" s="75">
        <v>0</v>
      </c>
      <c r="P8" s="709">
        <v>0</v>
      </c>
      <c r="Q8" s="301">
        <v>11.79</v>
      </c>
      <c r="R8" s="75">
        <v>210.82</v>
      </c>
      <c r="S8" s="75">
        <v>22.04</v>
      </c>
      <c r="T8" s="75">
        <v>2.4700000000000002</v>
      </c>
      <c r="U8" s="75">
        <v>302.31</v>
      </c>
      <c r="V8" s="75">
        <v>0</v>
      </c>
      <c r="W8" s="75">
        <v>0</v>
      </c>
      <c r="X8" s="134">
        <v>0.05</v>
      </c>
    </row>
    <row r="9" spans="1:24" s="39" customFormat="1" ht="26.5" customHeight="1" x14ac:dyDescent="0.35">
      <c r="A9" s="174"/>
      <c r="B9" s="193"/>
      <c r="C9" s="166">
        <v>53</v>
      </c>
      <c r="D9" s="327" t="s">
        <v>68</v>
      </c>
      <c r="E9" s="421" t="s">
        <v>64</v>
      </c>
      <c r="F9" s="124">
        <v>150</v>
      </c>
      <c r="G9" s="166"/>
      <c r="H9" s="98">
        <v>3.3</v>
      </c>
      <c r="I9" s="13">
        <v>4.95</v>
      </c>
      <c r="J9" s="25">
        <v>32.25</v>
      </c>
      <c r="K9" s="167">
        <v>186.45</v>
      </c>
      <c r="L9" s="98">
        <v>0.03</v>
      </c>
      <c r="M9" s="98">
        <v>0.03</v>
      </c>
      <c r="N9" s="13">
        <v>0</v>
      </c>
      <c r="O9" s="13">
        <v>18.899999999999999</v>
      </c>
      <c r="P9" s="25">
        <v>0.08</v>
      </c>
      <c r="Q9" s="300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4"/>
      <c r="B10" s="164"/>
      <c r="C10" s="165">
        <v>95</v>
      </c>
      <c r="D10" s="181" t="s">
        <v>18</v>
      </c>
      <c r="E10" s="303" t="s">
        <v>168</v>
      </c>
      <c r="F10" s="217">
        <v>200</v>
      </c>
      <c r="G10" s="181"/>
      <c r="H10" s="299">
        <v>0</v>
      </c>
      <c r="I10" s="17">
        <v>0</v>
      </c>
      <c r="J10" s="20">
        <v>20</v>
      </c>
      <c r="K10" s="23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299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4"/>
      <c r="B11" s="165"/>
      <c r="C11" s="126">
        <v>119</v>
      </c>
      <c r="D11" s="532" t="s">
        <v>14</v>
      </c>
      <c r="E11" s="181" t="s">
        <v>58</v>
      </c>
      <c r="F11" s="178">
        <v>25</v>
      </c>
      <c r="G11" s="733"/>
      <c r="H11" s="299">
        <v>1.7749999999999999</v>
      </c>
      <c r="I11" s="17">
        <v>0.17499999999999999</v>
      </c>
      <c r="J11" s="47">
        <v>11.05</v>
      </c>
      <c r="K11" s="317">
        <v>60</v>
      </c>
      <c r="L11" s="345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5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4"/>
      <c r="B12" s="165"/>
      <c r="C12" s="157">
        <v>120</v>
      </c>
      <c r="D12" s="532" t="s">
        <v>15</v>
      </c>
      <c r="E12" s="181" t="s">
        <v>49</v>
      </c>
      <c r="F12" s="178">
        <v>20</v>
      </c>
      <c r="G12" s="733"/>
      <c r="H12" s="299">
        <v>1.1399999999999999</v>
      </c>
      <c r="I12" s="17">
        <v>0.22</v>
      </c>
      <c r="J12" s="47">
        <v>7.44</v>
      </c>
      <c r="K12" s="317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4"/>
      <c r="B13" s="218" t="s">
        <v>79</v>
      </c>
      <c r="C13" s="197"/>
      <c r="D13" s="668"/>
      <c r="E13" s="598" t="s">
        <v>21</v>
      </c>
      <c r="F13" s="720">
        <f>F6+F7+F9+F10+F11+F12</f>
        <v>500</v>
      </c>
      <c r="G13" s="197"/>
      <c r="H13" s="243">
        <f t="shared" ref="H13:X13" si="0">H6+H7+H9+H10+H11+H12</f>
        <v>25.074999999999999</v>
      </c>
      <c r="I13" s="24">
        <f t="shared" si="0"/>
        <v>22.924999999999997</v>
      </c>
      <c r="J13" s="74">
        <f t="shared" si="0"/>
        <v>79.64</v>
      </c>
      <c r="K13" s="197">
        <f t="shared" si="0"/>
        <v>632.36</v>
      </c>
      <c r="L13" s="243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5">
        <f t="shared" si="0"/>
        <v>1.34</v>
      </c>
      <c r="Q13" s="243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4">
        <f t="shared" si="0"/>
        <v>0.129</v>
      </c>
    </row>
    <row r="14" spans="1:24" s="39" customFormat="1" ht="26.5" customHeight="1" x14ac:dyDescent="0.35">
      <c r="A14" s="174"/>
      <c r="B14" s="194" t="s">
        <v>150</v>
      </c>
      <c r="C14" s="198"/>
      <c r="D14" s="724"/>
      <c r="E14" s="604" t="s">
        <v>21</v>
      </c>
      <c r="F14" s="717">
        <f>F6+F8+F9+F10+F11+F12</f>
        <v>500</v>
      </c>
      <c r="G14" s="653"/>
      <c r="H14" s="650">
        <f t="shared" ref="H14:X14" si="1">H6+H8+H9+H10+H11+H12</f>
        <v>26.524999999999999</v>
      </c>
      <c r="I14" s="647">
        <f t="shared" si="1"/>
        <v>16.895</v>
      </c>
      <c r="J14" s="651">
        <f t="shared" si="1"/>
        <v>75.599999999999994</v>
      </c>
      <c r="K14" s="653">
        <f t="shared" si="1"/>
        <v>578.36</v>
      </c>
      <c r="L14" s="650">
        <f t="shared" si="1"/>
        <v>0.22499999999999998</v>
      </c>
      <c r="M14" s="647">
        <f t="shared" si="1"/>
        <v>0.32700000000000001</v>
      </c>
      <c r="N14" s="647">
        <f t="shared" si="1"/>
        <v>3.87</v>
      </c>
      <c r="O14" s="647">
        <f t="shared" si="1"/>
        <v>141.30000000000001</v>
      </c>
      <c r="P14" s="654">
        <f t="shared" si="1"/>
        <v>1.18</v>
      </c>
      <c r="Q14" s="650">
        <f t="shared" si="1"/>
        <v>182.79</v>
      </c>
      <c r="R14" s="647">
        <f t="shared" si="1"/>
        <v>450.74999999999994</v>
      </c>
      <c r="S14" s="647">
        <f t="shared" si="1"/>
        <v>80.06</v>
      </c>
      <c r="T14" s="647">
        <f t="shared" si="1"/>
        <v>4.25</v>
      </c>
      <c r="U14" s="647">
        <f t="shared" si="1"/>
        <v>412.78</v>
      </c>
      <c r="V14" s="647">
        <f t="shared" si="1"/>
        <v>2.8E-3</v>
      </c>
      <c r="W14" s="647">
        <f t="shared" si="1"/>
        <v>1.2E-2</v>
      </c>
      <c r="X14" s="651">
        <f t="shared" si="1"/>
        <v>8.8999999999999996E-2</v>
      </c>
    </row>
    <row r="15" spans="1:24" s="39" customFormat="1" ht="26.5" customHeight="1" x14ac:dyDescent="0.35">
      <c r="A15" s="174"/>
      <c r="B15" s="192" t="s">
        <v>79</v>
      </c>
      <c r="C15" s="721"/>
      <c r="D15" s="722"/>
      <c r="E15" s="598" t="s">
        <v>22</v>
      </c>
      <c r="F15" s="723"/>
      <c r="G15" s="734"/>
      <c r="H15" s="243"/>
      <c r="I15" s="24"/>
      <c r="J15" s="74"/>
      <c r="K15" s="730">
        <f>K13/23.5</f>
        <v>26.908936170212765</v>
      </c>
      <c r="L15" s="243"/>
      <c r="M15" s="24"/>
      <c r="N15" s="24"/>
      <c r="O15" s="24"/>
      <c r="P15" s="135"/>
      <c r="Q15" s="243"/>
      <c r="R15" s="24"/>
      <c r="S15" s="24"/>
      <c r="T15" s="24"/>
      <c r="U15" s="24"/>
      <c r="V15" s="24"/>
      <c r="W15" s="24"/>
      <c r="X15" s="74"/>
    </row>
    <row r="16" spans="1:24" s="39" customFormat="1" ht="26.5" customHeight="1" thickBot="1" x14ac:dyDescent="0.4">
      <c r="A16" s="175"/>
      <c r="B16" s="729" t="s">
        <v>150</v>
      </c>
      <c r="C16" s="199"/>
      <c r="D16" s="725"/>
      <c r="E16" s="612" t="s">
        <v>22</v>
      </c>
      <c r="F16" s="726"/>
      <c r="G16" s="735"/>
      <c r="H16" s="404"/>
      <c r="I16" s="195"/>
      <c r="J16" s="196"/>
      <c r="K16" s="557">
        <f>K14/23.5</f>
        <v>24.611063829787234</v>
      </c>
      <c r="L16" s="404"/>
      <c r="M16" s="195"/>
      <c r="N16" s="195"/>
      <c r="O16" s="195"/>
      <c r="P16" s="225"/>
      <c r="Q16" s="404"/>
      <c r="R16" s="195"/>
      <c r="S16" s="195"/>
      <c r="T16" s="195"/>
      <c r="U16" s="195"/>
      <c r="V16" s="195"/>
      <c r="W16" s="195"/>
      <c r="X16" s="196"/>
    </row>
    <row r="17" spans="1:24" s="18" customFormat="1" ht="36.75" customHeight="1" x14ac:dyDescent="0.35">
      <c r="A17" s="176" t="s">
        <v>7</v>
      </c>
      <c r="B17" s="267"/>
      <c r="C17" s="358">
        <v>224</v>
      </c>
      <c r="D17" s="357" t="s">
        <v>20</v>
      </c>
      <c r="E17" s="719" t="s">
        <v>175</v>
      </c>
      <c r="F17" s="374">
        <v>60</v>
      </c>
      <c r="G17" s="356"/>
      <c r="H17" s="739">
        <v>4.5199999999999996</v>
      </c>
      <c r="I17" s="675">
        <v>5.05</v>
      </c>
      <c r="J17" s="676">
        <v>15.54</v>
      </c>
      <c r="K17" s="360">
        <v>138.9</v>
      </c>
      <c r="L17" s="739">
        <v>0</v>
      </c>
      <c r="M17" s="675">
        <v>0</v>
      </c>
      <c r="N17" s="675">
        <v>0.2</v>
      </c>
      <c r="O17" s="675">
        <v>0</v>
      </c>
      <c r="P17" s="742">
        <v>0</v>
      </c>
      <c r="Q17" s="674">
        <v>2.76</v>
      </c>
      <c r="R17" s="675">
        <v>2.34</v>
      </c>
      <c r="S17" s="675">
        <v>1.26</v>
      </c>
      <c r="T17" s="675">
        <v>0.06</v>
      </c>
      <c r="U17" s="675">
        <v>11.82</v>
      </c>
      <c r="V17" s="675">
        <v>0</v>
      </c>
      <c r="W17" s="675">
        <v>0</v>
      </c>
      <c r="X17" s="676">
        <v>0</v>
      </c>
    </row>
    <row r="18" spans="1:24" s="18" customFormat="1" ht="26.5" customHeight="1" x14ac:dyDescent="0.35">
      <c r="A18" s="131"/>
      <c r="B18" s="166"/>
      <c r="C18" s="124">
        <v>40</v>
      </c>
      <c r="D18" s="161" t="s">
        <v>9</v>
      </c>
      <c r="E18" s="212" t="s">
        <v>117</v>
      </c>
      <c r="F18" s="220">
        <v>200</v>
      </c>
      <c r="G18" s="166"/>
      <c r="H18" s="98">
        <v>5</v>
      </c>
      <c r="I18" s="13">
        <v>7.6</v>
      </c>
      <c r="J18" s="25">
        <v>12.8</v>
      </c>
      <c r="K18" s="365">
        <v>139.80000000000001</v>
      </c>
      <c r="L18" s="300">
        <v>0.04</v>
      </c>
      <c r="M18" s="98">
        <v>0.1</v>
      </c>
      <c r="N18" s="13">
        <v>3.32</v>
      </c>
      <c r="O18" s="13">
        <v>152.19999999999999</v>
      </c>
      <c r="P18" s="51">
        <v>0</v>
      </c>
      <c r="Q18" s="300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2"/>
      <c r="B19" s="144"/>
      <c r="C19" s="125">
        <v>178</v>
      </c>
      <c r="D19" s="160" t="s">
        <v>10</v>
      </c>
      <c r="E19" s="213" t="s">
        <v>176</v>
      </c>
      <c r="F19" s="222">
        <v>240</v>
      </c>
      <c r="G19" s="165"/>
      <c r="H19" s="98">
        <v>25.92</v>
      </c>
      <c r="I19" s="13">
        <v>14.64</v>
      </c>
      <c r="J19" s="25">
        <v>12.48</v>
      </c>
      <c r="K19" s="365">
        <v>284.39999999999998</v>
      </c>
      <c r="L19" s="300">
        <v>0.7</v>
      </c>
      <c r="M19" s="98">
        <v>0.22</v>
      </c>
      <c r="N19" s="13">
        <v>21.6</v>
      </c>
      <c r="O19" s="13">
        <v>72</v>
      </c>
      <c r="P19" s="51">
        <v>0</v>
      </c>
      <c r="Q19" s="300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3"/>
      <c r="B20" s="166"/>
      <c r="C20" s="256">
        <v>216</v>
      </c>
      <c r="D20" s="210" t="s">
        <v>18</v>
      </c>
      <c r="E20" s="263" t="s">
        <v>152</v>
      </c>
      <c r="F20" s="164">
        <v>200</v>
      </c>
      <c r="G20" s="314"/>
      <c r="H20" s="299">
        <v>0.26</v>
      </c>
      <c r="I20" s="17">
        <v>0</v>
      </c>
      <c r="J20" s="47">
        <v>15.46</v>
      </c>
      <c r="K20" s="229">
        <v>62</v>
      </c>
      <c r="L20" s="345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3"/>
      <c r="B21" s="167"/>
      <c r="C21" s="126"/>
      <c r="D21" s="181" t="s">
        <v>14</v>
      </c>
      <c r="E21" s="214" t="s">
        <v>58</v>
      </c>
      <c r="F21" s="164">
        <v>45</v>
      </c>
      <c r="G21" s="280"/>
      <c r="H21" s="19">
        <v>3.19</v>
      </c>
      <c r="I21" s="17">
        <v>0.31</v>
      </c>
      <c r="J21" s="20">
        <v>19.89</v>
      </c>
      <c r="K21" s="22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299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3"/>
      <c r="B22" s="167"/>
      <c r="C22" s="157"/>
      <c r="D22" s="181" t="s">
        <v>15</v>
      </c>
      <c r="E22" s="214" t="s">
        <v>49</v>
      </c>
      <c r="F22" s="164">
        <v>25</v>
      </c>
      <c r="G22" s="280"/>
      <c r="H22" s="19">
        <v>1.42</v>
      </c>
      <c r="I22" s="17">
        <v>0.27</v>
      </c>
      <c r="J22" s="20">
        <v>9.3000000000000007</v>
      </c>
      <c r="K22" s="22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299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2"/>
      <c r="B23" s="144"/>
      <c r="C23" s="321"/>
      <c r="D23" s="162"/>
      <c r="E23" s="215" t="s">
        <v>21</v>
      </c>
      <c r="F23" s="234">
        <f>SUM(F17:F22)</f>
        <v>770</v>
      </c>
      <c r="G23" s="170"/>
      <c r="H23" s="119">
        <f t="shared" ref="H23:J23" si="2">SUM(H17:H22)</f>
        <v>40.309999999999995</v>
      </c>
      <c r="I23" s="118">
        <f t="shared" si="2"/>
        <v>27.869999999999997</v>
      </c>
      <c r="J23" s="226">
        <f t="shared" si="2"/>
        <v>85.47</v>
      </c>
      <c r="K23" s="366">
        <f>SUM(K17:K22)</f>
        <v>778.42000000000007</v>
      </c>
      <c r="L23" s="246">
        <f t="shared" ref="L23:X23" si="3">SUM(L17:L22)</f>
        <v>0.81</v>
      </c>
      <c r="M23" s="118">
        <f t="shared" si="3"/>
        <v>0.37</v>
      </c>
      <c r="N23" s="118">
        <f t="shared" si="3"/>
        <v>29.620000000000005</v>
      </c>
      <c r="O23" s="118">
        <f t="shared" si="3"/>
        <v>224.2</v>
      </c>
      <c r="P23" s="120">
        <f>SUM(P17:P22)</f>
        <v>0</v>
      </c>
      <c r="Q23" s="246">
        <f t="shared" si="3"/>
        <v>184.43</v>
      </c>
      <c r="R23" s="118">
        <f t="shared" si="3"/>
        <v>426.65</v>
      </c>
      <c r="S23" s="118">
        <f t="shared" si="3"/>
        <v>119.56</v>
      </c>
      <c r="T23" s="118">
        <f t="shared" si="3"/>
        <v>6.11</v>
      </c>
      <c r="U23" s="118">
        <f t="shared" si="3"/>
        <v>1465.8599999999997</v>
      </c>
      <c r="V23" s="118">
        <f>SUM(V17:V22)</f>
        <v>3.3500000000000002E-2</v>
      </c>
      <c r="W23" s="118">
        <f t="shared" si="3"/>
        <v>1.2500000000000001E-2</v>
      </c>
      <c r="X23" s="120">
        <f t="shared" si="3"/>
        <v>0.158</v>
      </c>
    </row>
    <row r="24" spans="1:24" s="39" customFormat="1" ht="26.5" customHeight="1" thickBot="1" x14ac:dyDescent="0.4">
      <c r="A24" s="177"/>
      <c r="B24" s="145"/>
      <c r="C24" s="323"/>
      <c r="D24" s="163"/>
      <c r="E24" s="216" t="s">
        <v>22</v>
      </c>
      <c r="F24" s="168"/>
      <c r="G24" s="168"/>
      <c r="H24" s="187"/>
      <c r="I24" s="61"/>
      <c r="J24" s="156"/>
      <c r="K24" s="367">
        <f>K23/23.5</f>
        <v>33.124255319148936</v>
      </c>
      <c r="L24" s="247"/>
      <c r="M24" s="187"/>
      <c r="N24" s="61"/>
      <c r="O24" s="61"/>
      <c r="P24" s="141"/>
      <c r="Q24" s="247"/>
      <c r="R24" s="61"/>
      <c r="S24" s="61"/>
      <c r="T24" s="61"/>
      <c r="U24" s="61"/>
      <c r="V24" s="61"/>
      <c r="W24" s="61"/>
      <c r="X24" s="14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138"/>
      <c r="C26" s="71"/>
      <c r="D26" s="62"/>
      <c r="E26" s="27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139"/>
      <c r="C27" s="68"/>
      <c r="D27" s="69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40</v>
      </c>
      <c r="C4" s="158"/>
      <c r="D4" s="191"/>
      <c r="E4" s="122"/>
      <c r="F4" s="527"/>
      <c r="G4" s="362" t="s">
        <v>23</v>
      </c>
      <c r="H4" s="411"/>
      <c r="I4" s="315"/>
      <c r="J4" s="411" t="s">
        <v>24</v>
      </c>
      <c r="K4" s="931" t="s">
        <v>25</v>
      </c>
      <c r="L4" s="932"/>
      <c r="M4" s="938"/>
      <c r="N4" s="938"/>
      <c r="O4" s="939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47" thickBot="1" x14ac:dyDescent="0.4">
      <c r="A5" s="173" t="s">
        <v>0</v>
      </c>
      <c r="B5" s="704" t="s">
        <v>41</v>
      </c>
      <c r="C5" s="106" t="s">
        <v>42</v>
      </c>
      <c r="D5" s="130" t="s">
        <v>39</v>
      </c>
      <c r="E5" s="123" t="s">
        <v>27</v>
      </c>
      <c r="F5" s="130" t="s">
        <v>38</v>
      </c>
      <c r="G5" s="490" t="s">
        <v>28</v>
      </c>
      <c r="H5" s="482" t="s">
        <v>29</v>
      </c>
      <c r="I5" s="780" t="s">
        <v>30</v>
      </c>
      <c r="J5" s="857" t="s">
        <v>31</v>
      </c>
      <c r="K5" s="490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37.5" customHeight="1" thickBot="1" x14ac:dyDescent="0.4">
      <c r="A6" s="176" t="s">
        <v>6</v>
      </c>
      <c r="B6" s="169" t="s">
        <v>122</v>
      </c>
      <c r="C6" s="342" t="s">
        <v>20</v>
      </c>
      <c r="D6" s="496" t="s">
        <v>45</v>
      </c>
      <c r="E6" s="495">
        <v>17</v>
      </c>
      <c r="F6" s="169"/>
      <c r="G6" s="299">
        <v>1.7</v>
      </c>
      <c r="H6" s="17">
        <v>4.42</v>
      </c>
      <c r="I6" s="47">
        <v>0.85</v>
      </c>
      <c r="J6" s="316">
        <v>49.98</v>
      </c>
      <c r="K6" s="744">
        <v>0</v>
      </c>
      <c r="L6" s="745">
        <v>0</v>
      </c>
      <c r="M6" s="746">
        <v>0.1</v>
      </c>
      <c r="N6" s="746">
        <v>0</v>
      </c>
      <c r="O6" s="747">
        <v>0</v>
      </c>
      <c r="P6" s="744">
        <v>25.16</v>
      </c>
      <c r="Q6" s="746">
        <v>18.190000000000001</v>
      </c>
      <c r="R6" s="746">
        <v>3.74</v>
      </c>
      <c r="S6" s="746">
        <v>0.1</v>
      </c>
      <c r="T6" s="746">
        <v>0</v>
      </c>
      <c r="U6" s="746">
        <v>0</v>
      </c>
      <c r="V6" s="746">
        <v>0</v>
      </c>
      <c r="W6" s="748">
        <v>0</v>
      </c>
    </row>
    <row r="7" spans="1:23" s="18" customFormat="1" ht="37.5" customHeight="1" x14ac:dyDescent="0.35">
      <c r="A7" s="131"/>
      <c r="B7" s="169">
        <v>25</v>
      </c>
      <c r="C7" s="307" t="s">
        <v>20</v>
      </c>
      <c r="D7" s="472" t="s">
        <v>52</v>
      </c>
      <c r="E7" s="474">
        <v>150</v>
      </c>
      <c r="F7" s="169"/>
      <c r="G7" s="42">
        <v>0.6</v>
      </c>
      <c r="H7" s="43">
        <v>0.45</v>
      </c>
      <c r="I7" s="50">
        <v>12.3</v>
      </c>
      <c r="J7" s="691">
        <v>54.9</v>
      </c>
      <c r="K7" s="334">
        <v>0.03</v>
      </c>
      <c r="L7" s="43">
        <v>0.05</v>
      </c>
      <c r="M7" s="43">
        <v>7.5</v>
      </c>
      <c r="N7" s="43">
        <v>0</v>
      </c>
      <c r="O7" s="50">
        <v>0</v>
      </c>
      <c r="P7" s="334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1"/>
      <c r="B8" s="164">
        <v>145</v>
      </c>
      <c r="C8" s="181" t="s">
        <v>4</v>
      </c>
      <c r="D8" s="497" t="s">
        <v>118</v>
      </c>
      <c r="E8" s="352">
        <v>150</v>
      </c>
      <c r="F8" s="164"/>
      <c r="G8" s="299">
        <v>19.2</v>
      </c>
      <c r="H8" s="17">
        <v>14.7</v>
      </c>
      <c r="I8" s="47">
        <v>32.85</v>
      </c>
      <c r="J8" s="316">
        <v>340.95</v>
      </c>
      <c r="K8" s="299">
        <v>0.73</v>
      </c>
      <c r="L8" s="17">
        <v>0.3</v>
      </c>
      <c r="M8" s="17">
        <v>0.37</v>
      </c>
      <c r="N8" s="17">
        <v>33.75</v>
      </c>
      <c r="O8" s="20">
        <v>0.3</v>
      </c>
      <c r="P8" s="299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1"/>
      <c r="B9" s="164">
        <v>113</v>
      </c>
      <c r="C9" s="181" t="s">
        <v>5</v>
      </c>
      <c r="D9" s="210" t="s">
        <v>11</v>
      </c>
      <c r="E9" s="164">
        <v>200</v>
      </c>
      <c r="F9" s="313"/>
      <c r="G9" s="299">
        <v>0.2</v>
      </c>
      <c r="H9" s="17">
        <v>0</v>
      </c>
      <c r="I9" s="47">
        <v>11</v>
      </c>
      <c r="J9" s="317">
        <v>45.6</v>
      </c>
      <c r="K9" s="299">
        <v>0</v>
      </c>
      <c r="L9" s="17">
        <v>0</v>
      </c>
      <c r="M9" s="17">
        <v>2.6</v>
      </c>
      <c r="N9" s="17">
        <v>0</v>
      </c>
      <c r="O9" s="20">
        <v>0</v>
      </c>
      <c r="P9" s="299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1"/>
      <c r="B10" s="167">
        <v>121</v>
      </c>
      <c r="C10" s="181" t="s">
        <v>14</v>
      </c>
      <c r="D10" s="263" t="s">
        <v>53</v>
      </c>
      <c r="E10" s="434">
        <v>20</v>
      </c>
      <c r="F10" s="164"/>
      <c r="G10" s="299">
        <v>1.44</v>
      </c>
      <c r="H10" s="17">
        <v>0.13</v>
      </c>
      <c r="I10" s="47">
        <v>9.83</v>
      </c>
      <c r="J10" s="316">
        <v>50.44</v>
      </c>
      <c r="K10" s="299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299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1"/>
      <c r="B11" s="164">
        <v>120</v>
      </c>
      <c r="C11" s="181" t="s">
        <v>15</v>
      </c>
      <c r="D11" s="182" t="s">
        <v>49</v>
      </c>
      <c r="E11" s="157">
        <v>20</v>
      </c>
      <c r="F11" s="164"/>
      <c r="G11" s="299">
        <v>1.1399999999999999</v>
      </c>
      <c r="H11" s="17">
        <v>0.22</v>
      </c>
      <c r="I11" s="47">
        <v>7.44</v>
      </c>
      <c r="J11" s="317">
        <v>36.26</v>
      </c>
      <c r="K11" s="345">
        <v>0.02</v>
      </c>
      <c r="L11" s="22">
        <v>2.4E-2</v>
      </c>
      <c r="M11" s="22">
        <v>0.08</v>
      </c>
      <c r="N11" s="22">
        <v>0</v>
      </c>
      <c r="O11" s="23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1"/>
      <c r="B12" s="164"/>
      <c r="C12" s="181"/>
      <c r="D12" s="399" t="s">
        <v>21</v>
      </c>
      <c r="E12" s="407">
        <f>SUM(E6:E11)</f>
        <v>557</v>
      </c>
      <c r="F12" s="164"/>
      <c r="G12" s="299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1">
        <f>SUM(J6:J11)</f>
        <v>578.13</v>
      </c>
      <c r="K12" s="299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299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29"/>
      <c r="B13" s="471"/>
      <c r="C13" s="422"/>
      <c r="D13" s="473" t="s">
        <v>22</v>
      </c>
      <c r="E13" s="476"/>
      <c r="F13" s="422"/>
      <c r="G13" s="696"/>
      <c r="H13" s="697"/>
      <c r="I13" s="698"/>
      <c r="J13" s="743">
        <f>J12/23.5</f>
        <v>24.601276595744682</v>
      </c>
      <c r="K13" s="481"/>
      <c r="L13" s="94"/>
      <c r="M13" s="94"/>
      <c r="N13" s="94"/>
      <c r="O13" s="478"/>
      <c r="P13" s="481"/>
      <c r="Q13" s="94"/>
      <c r="R13" s="94"/>
      <c r="S13" s="94"/>
      <c r="T13" s="94"/>
      <c r="U13" s="94"/>
      <c r="V13" s="94"/>
      <c r="W13" s="95"/>
    </row>
    <row r="14" spans="1:23" s="18" customFormat="1" ht="37.5" customHeight="1" x14ac:dyDescent="0.35">
      <c r="A14" s="176" t="s">
        <v>7</v>
      </c>
      <c r="B14" s="186">
        <v>134</v>
      </c>
      <c r="C14" s="307" t="s">
        <v>20</v>
      </c>
      <c r="D14" s="342" t="s">
        <v>130</v>
      </c>
      <c r="E14" s="169">
        <v>150</v>
      </c>
      <c r="F14" s="410"/>
      <c r="G14" s="334">
        <v>0.6</v>
      </c>
      <c r="H14" s="43">
        <v>0</v>
      </c>
      <c r="I14" s="44">
        <v>16.95</v>
      </c>
      <c r="J14" s="414">
        <v>69</v>
      </c>
      <c r="K14" s="320">
        <v>0.01</v>
      </c>
      <c r="L14" s="57">
        <v>0.03</v>
      </c>
      <c r="M14" s="40">
        <v>19.5</v>
      </c>
      <c r="N14" s="40">
        <v>0</v>
      </c>
      <c r="O14" s="58">
        <v>0</v>
      </c>
      <c r="P14" s="320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69">
        <v>1.4999999999999999E-2</v>
      </c>
    </row>
    <row r="15" spans="1:23" s="18" customFormat="1" ht="37.5" customHeight="1" x14ac:dyDescent="0.35">
      <c r="A15" s="131"/>
      <c r="B15" s="164">
        <v>237</v>
      </c>
      <c r="C15" s="210" t="s">
        <v>9</v>
      </c>
      <c r="D15" s="263" t="s">
        <v>136</v>
      </c>
      <c r="E15" s="236">
        <v>200</v>
      </c>
      <c r="F15" s="532"/>
      <c r="G15" s="299">
        <v>1.8</v>
      </c>
      <c r="H15" s="17">
        <v>5.4</v>
      </c>
      <c r="I15" s="47">
        <v>7.2</v>
      </c>
      <c r="J15" s="316">
        <v>84.8</v>
      </c>
      <c r="K15" s="345">
        <v>0.03</v>
      </c>
      <c r="L15" s="21">
        <v>0.04</v>
      </c>
      <c r="M15" s="22">
        <v>10.08</v>
      </c>
      <c r="N15" s="22">
        <v>104.4</v>
      </c>
      <c r="O15" s="23">
        <v>0</v>
      </c>
      <c r="P15" s="345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3"/>
      <c r="B16" s="165">
        <v>258</v>
      </c>
      <c r="C16" s="181" t="s">
        <v>10</v>
      </c>
      <c r="D16" s="359" t="s">
        <v>173</v>
      </c>
      <c r="E16" s="164">
        <v>90</v>
      </c>
      <c r="F16" s="157"/>
      <c r="G16" s="299">
        <v>13.03</v>
      </c>
      <c r="H16" s="17">
        <v>8.84</v>
      </c>
      <c r="I16" s="47">
        <v>8.16</v>
      </c>
      <c r="J16" s="229">
        <v>156.21</v>
      </c>
      <c r="K16" s="299">
        <v>0.06</v>
      </c>
      <c r="L16" s="19">
        <v>0.09</v>
      </c>
      <c r="M16" s="17">
        <v>1.65</v>
      </c>
      <c r="N16" s="17">
        <v>40</v>
      </c>
      <c r="O16" s="20">
        <v>0.03</v>
      </c>
      <c r="P16" s="299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3"/>
      <c r="B17" s="165">
        <v>50</v>
      </c>
      <c r="C17" s="249" t="s">
        <v>68</v>
      </c>
      <c r="D17" s="183" t="s">
        <v>106</v>
      </c>
      <c r="E17" s="165">
        <v>150</v>
      </c>
      <c r="F17" s="165"/>
      <c r="G17" s="277">
        <v>3.3</v>
      </c>
      <c r="H17" s="274">
        <v>7.8</v>
      </c>
      <c r="I17" s="275">
        <v>22.35</v>
      </c>
      <c r="J17" s="276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299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3"/>
      <c r="B18" s="165">
        <v>107</v>
      </c>
      <c r="C18" s="250" t="s">
        <v>18</v>
      </c>
      <c r="D18" s="500" t="s">
        <v>119</v>
      </c>
      <c r="E18" s="239">
        <v>200</v>
      </c>
      <c r="F18" s="678"/>
      <c r="G18" s="345">
        <v>0</v>
      </c>
      <c r="H18" s="22">
        <v>0</v>
      </c>
      <c r="I18" s="55">
        <v>22.8</v>
      </c>
      <c r="J18" s="344">
        <v>92</v>
      </c>
      <c r="K18" s="345">
        <v>0.04</v>
      </c>
      <c r="L18" s="21">
        <v>0.08</v>
      </c>
      <c r="M18" s="22">
        <v>12</v>
      </c>
      <c r="N18" s="22">
        <v>100</v>
      </c>
      <c r="O18" s="23">
        <v>0</v>
      </c>
      <c r="P18" s="345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3"/>
      <c r="B19" s="256">
        <v>119</v>
      </c>
      <c r="C19" s="250" t="s">
        <v>14</v>
      </c>
      <c r="D19" s="183" t="s">
        <v>58</v>
      </c>
      <c r="E19" s="201">
        <v>30</v>
      </c>
      <c r="F19" s="678"/>
      <c r="G19" s="345">
        <v>2.13</v>
      </c>
      <c r="H19" s="22">
        <v>0.21</v>
      </c>
      <c r="I19" s="55">
        <v>13.26</v>
      </c>
      <c r="J19" s="587">
        <v>72</v>
      </c>
      <c r="K19" s="345">
        <v>0.03</v>
      </c>
      <c r="L19" s="21">
        <v>0.01</v>
      </c>
      <c r="M19" s="22">
        <v>0</v>
      </c>
      <c r="N19" s="22">
        <v>0</v>
      </c>
      <c r="O19" s="55">
        <v>0</v>
      </c>
      <c r="P19" s="345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3"/>
      <c r="B20" s="165">
        <v>120</v>
      </c>
      <c r="C20" s="250" t="s">
        <v>15</v>
      </c>
      <c r="D20" s="183" t="s">
        <v>49</v>
      </c>
      <c r="E20" s="201">
        <v>20</v>
      </c>
      <c r="F20" s="678"/>
      <c r="G20" s="345">
        <v>1.1399999999999999</v>
      </c>
      <c r="H20" s="22">
        <v>0.22</v>
      </c>
      <c r="I20" s="55">
        <v>7.44</v>
      </c>
      <c r="J20" s="587">
        <v>36.26</v>
      </c>
      <c r="K20" s="345">
        <v>0.02</v>
      </c>
      <c r="L20" s="21">
        <v>2.4E-2</v>
      </c>
      <c r="M20" s="22">
        <v>0.08</v>
      </c>
      <c r="N20" s="22">
        <v>0</v>
      </c>
      <c r="O20" s="55">
        <v>0</v>
      </c>
      <c r="P20" s="345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3"/>
      <c r="B21" s="501"/>
      <c r="C21" s="502"/>
      <c r="D21" s="399" t="s">
        <v>21</v>
      </c>
      <c r="E21" s="340">
        <f>E14+E15+E16+E17+E18+E19+E20</f>
        <v>840</v>
      </c>
      <c r="F21" s="340"/>
      <c r="G21" s="569">
        <f t="shared" ref="G21:K21" si="2">G14+G15+G16+G17+G18+G19+G20</f>
        <v>22</v>
      </c>
      <c r="H21" s="102">
        <f t="shared" si="2"/>
        <v>22.47</v>
      </c>
      <c r="I21" s="338">
        <f t="shared" si="2"/>
        <v>98.160000000000011</v>
      </c>
      <c r="J21" s="632">
        <f t="shared" si="2"/>
        <v>683.37</v>
      </c>
      <c r="K21" s="569">
        <f t="shared" si="2"/>
        <v>0.33000000000000007</v>
      </c>
      <c r="L21" s="102">
        <f t="shared" ref="L21:R21" si="3">M14+L15+L16+L17+L18+L19+L20</f>
        <v>19.864000000000001</v>
      </c>
      <c r="M21" s="102">
        <f t="shared" si="3"/>
        <v>41.959999999999994</v>
      </c>
      <c r="N21" s="102">
        <f t="shared" si="3"/>
        <v>266</v>
      </c>
      <c r="O21" s="338">
        <f t="shared" si="3"/>
        <v>24.130000000000003</v>
      </c>
      <c r="P21" s="554">
        <f t="shared" si="3"/>
        <v>129.97999999999999</v>
      </c>
      <c r="Q21" s="102">
        <f t="shared" si="3"/>
        <v>334.02</v>
      </c>
      <c r="R21" s="102">
        <f t="shared" si="3"/>
        <v>90.94</v>
      </c>
      <c r="S21" s="102">
        <f t="shared" ref="S21:W21" si="4">T14+S15+S16+S17+S18+S19+S20</f>
        <v>421.19999999999993</v>
      </c>
      <c r="T21" s="102">
        <f t="shared" si="4"/>
        <v>1591.8130000000001</v>
      </c>
      <c r="U21" s="102">
        <f t="shared" si="4"/>
        <v>5.5500000000000001E-2</v>
      </c>
      <c r="V21" s="102">
        <f t="shared" si="4"/>
        <v>2.1900000000000003E-2</v>
      </c>
      <c r="W21" s="338">
        <f t="shared" si="4"/>
        <v>0.17400000000000002</v>
      </c>
    </row>
    <row r="22" spans="1:23" s="18" customFormat="1" ht="37.5" customHeight="1" thickBot="1" x14ac:dyDescent="0.4">
      <c r="A22" s="324"/>
      <c r="B22" s="171"/>
      <c r="C22" s="265"/>
      <c r="D22" s="473" t="s">
        <v>120</v>
      </c>
      <c r="E22" s="568"/>
      <c r="F22" s="695"/>
      <c r="G22" s="247"/>
      <c r="H22" s="61"/>
      <c r="I22" s="141"/>
      <c r="J22" s="558">
        <f>J21/23.5</f>
        <v>29.079574468085106</v>
      </c>
      <c r="K22" s="511"/>
      <c r="L22" s="512"/>
      <c r="M22" s="512"/>
      <c r="N22" s="512"/>
      <c r="O22" s="513"/>
      <c r="P22" s="703"/>
      <c r="Q22" s="512"/>
      <c r="R22" s="512"/>
      <c r="S22" s="512"/>
      <c r="T22" s="512"/>
      <c r="U22" s="512"/>
      <c r="V22" s="512"/>
      <c r="W22" s="513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48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3"/>
      <c r="F3" s="503"/>
      <c r="G3" s="503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83" t="s">
        <v>40</v>
      </c>
      <c r="D4" s="158"/>
      <c r="E4" s="483"/>
      <c r="F4" s="628"/>
      <c r="G4" s="383"/>
      <c r="H4" s="362" t="s">
        <v>23</v>
      </c>
      <c r="I4" s="411"/>
      <c r="J4" s="411"/>
      <c r="K4" s="227" t="s">
        <v>24</v>
      </c>
      <c r="L4" s="931" t="s">
        <v>25</v>
      </c>
      <c r="M4" s="932"/>
      <c r="N4" s="938"/>
      <c r="O4" s="938"/>
      <c r="P4" s="939"/>
      <c r="Q4" s="931" t="s">
        <v>26</v>
      </c>
      <c r="R4" s="932"/>
      <c r="S4" s="932"/>
      <c r="T4" s="932"/>
      <c r="U4" s="932"/>
      <c r="V4" s="932"/>
      <c r="W4" s="932"/>
      <c r="X4" s="933"/>
    </row>
    <row r="5" spans="1:24" s="18" customFormat="1" ht="47" thickBot="1" x14ac:dyDescent="0.4">
      <c r="A5" s="173" t="s">
        <v>0</v>
      </c>
      <c r="B5" s="173"/>
      <c r="C5" s="312" t="s">
        <v>41</v>
      </c>
      <c r="D5" s="106" t="s">
        <v>42</v>
      </c>
      <c r="E5" s="774" t="s">
        <v>39</v>
      </c>
      <c r="F5" s="130" t="s">
        <v>27</v>
      </c>
      <c r="G5" s="130" t="s">
        <v>38</v>
      </c>
      <c r="H5" s="490" t="s">
        <v>28</v>
      </c>
      <c r="I5" s="482" t="s">
        <v>29</v>
      </c>
      <c r="J5" s="858" t="s">
        <v>30</v>
      </c>
      <c r="K5" s="860" t="s">
        <v>31</v>
      </c>
      <c r="L5" s="490" t="s">
        <v>32</v>
      </c>
      <c r="M5" s="490" t="s">
        <v>139</v>
      </c>
      <c r="N5" s="490" t="s">
        <v>33</v>
      </c>
      <c r="O5" s="702" t="s">
        <v>140</v>
      </c>
      <c r="P5" s="490" t="s">
        <v>141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142</v>
      </c>
      <c r="V5" s="490" t="s">
        <v>143</v>
      </c>
      <c r="W5" s="490" t="s">
        <v>144</v>
      </c>
      <c r="X5" s="704" t="s">
        <v>145</v>
      </c>
    </row>
    <row r="6" spans="1:24" s="18" customFormat="1" ht="37.5" customHeight="1" x14ac:dyDescent="0.35">
      <c r="A6" s="176" t="s">
        <v>6</v>
      </c>
      <c r="B6" s="176"/>
      <c r="C6" s="169">
        <v>24</v>
      </c>
      <c r="D6" s="752" t="s">
        <v>8</v>
      </c>
      <c r="E6" s="342" t="s">
        <v>137</v>
      </c>
      <c r="F6" s="775">
        <v>150</v>
      </c>
      <c r="G6" s="752"/>
      <c r="H6" s="334">
        <v>0.6</v>
      </c>
      <c r="I6" s="43">
        <v>0</v>
      </c>
      <c r="J6" s="44">
        <v>16.95</v>
      </c>
      <c r="K6" s="413">
        <v>69</v>
      </c>
      <c r="L6" s="334">
        <v>0.01</v>
      </c>
      <c r="M6" s="43">
        <v>0.03</v>
      </c>
      <c r="N6" s="43">
        <v>19.5</v>
      </c>
      <c r="O6" s="43">
        <v>0</v>
      </c>
      <c r="P6" s="50">
        <v>0</v>
      </c>
      <c r="Q6" s="334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1"/>
      <c r="B7" s="385" t="s">
        <v>79</v>
      </c>
      <c r="C7" s="812">
        <v>78</v>
      </c>
      <c r="D7" s="813" t="s">
        <v>10</v>
      </c>
      <c r="E7" s="295" t="s">
        <v>97</v>
      </c>
      <c r="F7" s="816">
        <v>90</v>
      </c>
      <c r="G7" s="813"/>
      <c r="H7" s="403">
        <v>15.03</v>
      </c>
      <c r="I7" s="72">
        <v>9.99</v>
      </c>
      <c r="J7" s="73">
        <v>14.58</v>
      </c>
      <c r="K7" s="821">
        <v>208.08</v>
      </c>
      <c r="L7" s="403">
        <v>0.09</v>
      </c>
      <c r="M7" s="72">
        <v>0.11</v>
      </c>
      <c r="N7" s="72">
        <v>1.35</v>
      </c>
      <c r="O7" s="72">
        <v>144</v>
      </c>
      <c r="P7" s="136">
        <v>0.27</v>
      </c>
      <c r="Q7" s="403">
        <v>58.42</v>
      </c>
      <c r="R7" s="72">
        <v>194.16</v>
      </c>
      <c r="S7" s="72">
        <v>50.25</v>
      </c>
      <c r="T7" s="72">
        <v>1.1499999999999999</v>
      </c>
      <c r="U7" s="72">
        <v>351.77</v>
      </c>
      <c r="V7" s="72">
        <v>0.1</v>
      </c>
      <c r="W7" s="72">
        <v>1.2999999999999999E-2</v>
      </c>
      <c r="X7" s="73">
        <v>0.5</v>
      </c>
    </row>
    <row r="8" spans="1:24" s="18" customFormat="1" ht="37.5" customHeight="1" x14ac:dyDescent="0.35">
      <c r="A8" s="131"/>
      <c r="B8" s="386" t="s">
        <v>81</v>
      </c>
      <c r="C8" s="219">
        <v>146</v>
      </c>
      <c r="D8" s="669" t="s">
        <v>10</v>
      </c>
      <c r="E8" s="790" t="s">
        <v>151</v>
      </c>
      <c r="F8" s="817">
        <v>90</v>
      </c>
      <c r="G8" s="224"/>
      <c r="H8" s="301">
        <v>19.260000000000002</v>
      </c>
      <c r="I8" s="75">
        <v>3.42</v>
      </c>
      <c r="J8" s="134">
        <v>3.15</v>
      </c>
      <c r="K8" s="556">
        <v>120.87</v>
      </c>
      <c r="L8" s="301">
        <v>0.06</v>
      </c>
      <c r="M8" s="75">
        <v>0.13</v>
      </c>
      <c r="N8" s="75">
        <v>2.27</v>
      </c>
      <c r="O8" s="75">
        <v>17.2</v>
      </c>
      <c r="P8" s="709">
        <v>0.28000000000000003</v>
      </c>
      <c r="Q8" s="301">
        <v>36.35</v>
      </c>
      <c r="R8" s="75">
        <v>149.9</v>
      </c>
      <c r="S8" s="75">
        <v>21.2</v>
      </c>
      <c r="T8" s="75">
        <v>0.7</v>
      </c>
      <c r="U8" s="75">
        <v>38.299999999999997</v>
      </c>
      <c r="V8" s="75">
        <v>0</v>
      </c>
      <c r="W8" s="75">
        <v>8.9999999999999998E-4</v>
      </c>
      <c r="X8" s="134">
        <v>0.65</v>
      </c>
    </row>
    <row r="9" spans="1:24" s="18" customFormat="1" ht="37.5" customHeight="1" x14ac:dyDescent="0.35">
      <c r="A9" s="131"/>
      <c r="B9" s="131"/>
      <c r="C9" s="166">
        <v>52</v>
      </c>
      <c r="D9" s="784" t="s">
        <v>68</v>
      </c>
      <c r="E9" s="536" t="s">
        <v>159</v>
      </c>
      <c r="F9" s="818">
        <v>150</v>
      </c>
      <c r="G9" s="200"/>
      <c r="H9" s="299">
        <v>3.15</v>
      </c>
      <c r="I9" s="17">
        <v>4.5</v>
      </c>
      <c r="J9" s="47">
        <v>17.55</v>
      </c>
      <c r="K9" s="316">
        <v>122.85</v>
      </c>
      <c r="L9" s="299">
        <v>0.16</v>
      </c>
      <c r="M9" s="17">
        <v>0.11</v>
      </c>
      <c r="N9" s="17">
        <v>25.3</v>
      </c>
      <c r="O9" s="17">
        <v>15</v>
      </c>
      <c r="P9" s="20">
        <v>0.03</v>
      </c>
      <c r="Q9" s="299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1"/>
      <c r="B10" s="131"/>
      <c r="C10" s="166">
        <v>102</v>
      </c>
      <c r="D10" s="784" t="s">
        <v>18</v>
      </c>
      <c r="E10" s="398" t="s">
        <v>86</v>
      </c>
      <c r="F10" s="786">
        <v>200</v>
      </c>
      <c r="G10" s="124"/>
      <c r="H10" s="299">
        <v>1</v>
      </c>
      <c r="I10" s="17">
        <v>0</v>
      </c>
      <c r="J10" s="47">
        <v>23.6</v>
      </c>
      <c r="K10" s="316">
        <v>98.4</v>
      </c>
      <c r="L10" s="299">
        <v>0.02</v>
      </c>
      <c r="M10" s="17">
        <v>0.02</v>
      </c>
      <c r="N10" s="17">
        <v>0.78</v>
      </c>
      <c r="O10" s="17">
        <v>60</v>
      </c>
      <c r="P10" s="20">
        <v>0</v>
      </c>
      <c r="Q10" s="299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1"/>
      <c r="B11" s="131"/>
      <c r="C11" s="167">
        <v>119</v>
      </c>
      <c r="D11" s="532" t="s">
        <v>14</v>
      </c>
      <c r="E11" s="181" t="s">
        <v>58</v>
      </c>
      <c r="F11" s="178">
        <v>30</v>
      </c>
      <c r="G11" s="733"/>
      <c r="H11" s="299">
        <v>2.13</v>
      </c>
      <c r="I11" s="17">
        <v>0.21</v>
      </c>
      <c r="J11" s="47">
        <v>13.26</v>
      </c>
      <c r="K11" s="317">
        <v>72</v>
      </c>
      <c r="L11" s="345">
        <v>0.03</v>
      </c>
      <c r="M11" s="22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1"/>
      <c r="B12" s="131"/>
      <c r="C12" s="164">
        <v>120</v>
      </c>
      <c r="D12" s="532" t="s">
        <v>15</v>
      </c>
      <c r="E12" s="181" t="s">
        <v>49</v>
      </c>
      <c r="F12" s="178">
        <v>20</v>
      </c>
      <c r="G12" s="733"/>
      <c r="H12" s="299">
        <v>1.1399999999999999</v>
      </c>
      <c r="I12" s="17">
        <v>0.22</v>
      </c>
      <c r="J12" s="47">
        <v>7.44</v>
      </c>
      <c r="K12" s="317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1"/>
      <c r="B13" s="385" t="s">
        <v>79</v>
      </c>
      <c r="C13" s="218"/>
      <c r="D13" s="668"/>
      <c r="E13" s="598" t="s">
        <v>21</v>
      </c>
      <c r="F13" s="819">
        <f>F6+F7+F9+F10+F11+F12</f>
        <v>640</v>
      </c>
      <c r="G13" s="666">
        <f t="shared" ref="G13:X13" si="0">G6+G7+G9+G10+G11+G12</f>
        <v>0</v>
      </c>
      <c r="H13" s="599">
        <f t="shared" si="0"/>
        <v>23.049999999999997</v>
      </c>
      <c r="I13" s="600">
        <f t="shared" si="0"/>
        <v>14.920000000000002</v>
      </c>
      <c r="J13" s="601">
        <f t="shared" si="0"/>
        <v>93.38000000000001</v>
      </c>
      <c r="K13" s="666">
        <f t="shared" si="0"/>
        <v>606.59</v>
      </c>
      <c r="L13" s="599">
        <f t="shared" si="0"/>
        <v>0.33000000000000007</v>
      </c>
      <c r="M13" s="600">
        <f t="shared" si="0"/>
        <v>0.30400000000000005</v>
      </c>
      <c r="N13" s="600">
        <f t="shared" si="0"/>
        <v>47.010000000000005</v>
      </c>
      <c r="O13" s="600">
        <f t="shared" si="0"/>
        <v>219</v>
      </c>
      <c r="P13" s="689">
        <f t="shared" si="0"/>
        <v>0.30000000000000004</v>
      </c>
      <c r="Q13" s="599">
        <f t="shared" si="0"/>
        <v>173.88000000000002</v>
      </c>
      <c r="R13" s="600">
        <f t="shared" si="0"/>
        <v>440.03999999999996</v>
      </c>
      <c r="S13" s="600">
        <f t="shared" si="0"/>
        <v>156.90999999999997</v>
      </c>
      <c r="T13" s="600">
        <f t="shared" si="0"/>
        <v>22.73</v>
      </c>
      <c r="U13" s="600">
        <f t="shared" si="0"/>
        <v>1920.92</v>
      </c>
      <c r="V13" s="600">
        <f t="shared" si="0"/>
        <v>0.11460000000000002</v>
      </c>
      <c r="W13" s="600">
        <f t="shared" si="0"/>
        <v>1.89E-2</v>
      </c>
      <c r="X13" s="601">
        <f t="shared" si="0"/>
        <v>0.57200000000000006</v>
      </c>
    </row>
    <row r="14" spans="1:24" s="18" customFormat="1" ht="37.5" customHeight="1" x14ac:dyDescent="0.35">
      <c r="A14" s="131"/>
      <c r="B14" s="386" t="s">
        <v>81</v>
      </c>
      <c r="C14" s="294"/>
      <c r="D14" s="814"/>
      <c r="E14" s="604" t="s">
        <v>21</v>
      </c>
      <c r="F14" s="820">
        <f>F6+F8+F9+F10+F11+F12</f>
        <v>640</v>
      </c>
      <c r="G14" s="687">
        <f t="shared" ref="G14:X14" si="1">G6+G8+G9+G10+G11+G12</f>
        <v>0</v>
      </c>
      <c r="H14" s="650">
        <f t="shared" si="1"/>
        <v>27.28</v>
      </c>
      <c r="I14" s="647">
        <f t="shared" si="1"/>
        <v>8.3500000000000014</v>
      </c>
      <c r="J14" s="651">
        <f t="shared" si="1"/>
        <v>81.95</v>
      </c>
      <c r="K14" s="687">
        <f t="shared" si="1"/>
        <v>519.38</v>
      </c>
      <c r="L14" s="650">
        <f t="shared" si="1"/>
        <v>0.3</v>
      </c>
      <c r="M14" s="647">
        <f t="shared" si="1"/>
        <v>0.32400000000000007</v>
      </c>
      <c r="N14" s="647">
        <f t="shared" si="1"/>
        <v>47.93</v>
      </c>
      <c r="O14" s="647">
        <f t="shared" si="1"/>
        <v>92.2</v>
      </c>
      <c r="P14" s="654">
        <f t="shared" si="1"/>
        <v>0.31000000000000005</v>
      </c>
      <c r="Q14" s="650">
        <f t="shared" si="1"/>
        <v>151.81</v>
      </c>
      <c r="R14" s="647">
        <f t="shared" si="1"/>
        <v>395.78</v>
      </c>
      <c r="S14" s="647">
        <f t="shared" si="1"/>
        <v>127.86000000000001</v>
      </c>
      <c r="T14" s="647">
        <f t="shared" si="1"/>
        <v>22.279999999999998</v>
      </c>
      <c r="U14" s="647">
        <f t="shared" si="1"/>
        <v>1607.45</v>
      </c>
      <c r="V14" s="647">
        <f t="shared" si="1"/>
        <v>1.46E-2</v>
      </c>
      <c r="W14" s="647">
        <f t="shared" si="1"/>
        <v>6.8000000000000005E-3</v>
      </c>
      <c r="X14" s="651">
        <f t="shared" si="1"/>
        <v>0.72200000000000009</v>
      </c>
    </row>
    <row r="15" spans="1:24" s="18" customFormat="1" ht="37.5" customHeight="1" x14ac:dyDescent="0.35">
      <c r="A15" s="131"/>
      <c r="B15" s="385" t="s">
        <v>79</v>
      </c>
      <c r="C15" s="293"/>
      <c r="D15" s="815"/>
      <c r="E15" s="598" t="s">
        <v>22</v>
      </c>
      <c r="F15" s="723"/>
      <c r="G15" s="734"/>
      <c r="H15" s="403"/>
      <c r="I15" s="72"/>
      <c r="J15" s="73"/>
      <c r="K15" s="795">
        <f>K13/23.5</f>
        <v>25.812340425531918</v>
      </c>
      <c r="L15" s="403"/>
      <c r="M15" s="72"/>
      <c r="N15" s="72"/>
      <c r="O15" s="72"/>
      <c r="P15" s="136"/>
      <c r="Q15" s="403"/>
      <c r="R15" s="72"/>
      <c r="S15" s="72"/>
      <c r="T15" s="72"/>
      <c r="U15" s="72"/>
      <c r="V15" s="72"/>
      <c r="W15" s="72"/>
      <c r="X15" s="73"/>
    </row>
    <row r="16" spans="1:24" s="18" customFormat="1" ht="37.5" customHeight="1" thickBot="1" x14ac:dyDescent="0.4">
      <c r="A16" s="429"/>
      <c r="B16" s="387" t="s">
        <v>81</v>
      </c>
      <c r="C16" s="221"/>
      <c r="D16" s="735"/>
      <c r="E16" s="612" t="s">
        <v>22</v>
      </c>
      <c r="F16" s="726"/>
      <c r="G16" s="735"/>
      <c r="H16" s="466"/>
      <c r="I16" s="448"/>
      <c r="J16" s="449"/>
      <c r="K16" s="468">
        <f>K14/23.5</f>
        <v>22.101276595744682</v>
      </c>
      <c r="L16" s="466"/>
      <c r="M16" s="448"/>
      <c r="N16" s="448"/>
      <c r="O16" s="448"/>
      <c r="P16" s="800"/>
      <c r="Q16" s="466"/>
      <c r="R16" s="448"/>
      <c r="S16" s="448"/>
      <c r="T16" s="448"/>
      <c r="U16" s="448"/>
      <c r="V16" s="448"/>
      <c r="W16" s="448"/>
      <c r="X16" s="449"/>
    </row>
    <row r="17" spans="1:24" s="18" customFormat="1" ht="37.5" customHeight="1" x14ac:dyDescent="0.35">
      <c r="A17" s="176" t="s">
        <v>7</v>
      </c>
      <c r="B17" s="797"/>
      <c r="C17" s="186">
        <v>9</v>
      </c>
      <c r="D17" s="211" t="s">
        <v>20</v>
      </c>
      <c r="E17" s="268" t="s">
        <v>102</v>
      </c>
      <c r="F17" s="186">
        <v>60</v>
      </c>
      <c r="G17" s="332"/>
      <c r="H17" s="320">
        <v>1.26</v>
      </c>
      <c r="I17" s="40">
        <v>4.26</v>
      </c>
      <c r="J17" s="269">
        <v>7.26</v>
      </c>
      <c r="K17" s="712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0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69">
        <v>0</v>
      </c>
    </row>
    <row r="18" spans="1:24" s="18" customFormat="1" ht="37.5" customHeight="1" x14ac:dyDescent="0.35">
      <c r="A18" s="131"/>
      <c r="B18" s="131"/>
      <c r="C18" s="164">
        <v>37</v>
      </c>
      <c r="D18" s="210" t="s">
        <v>9</v>
      </c>
      <c r="E18" s="500" t="s">
        <v>121</v>
      </c>
      <c r="F18" s="222">
        <v>200</v>
      </c>
      <c r="G18" s="181"/>
      <c r="H18" s="300">
        <v>6</v>
      </c>
      <c r="I18" s="13">
        <v>5.4</v>
      </c>
      <c r="J18" s="51">
        <v>10.8</v>
      </c>
      <c r="K18" s="167">
        <v>115.6</v>
      </c>
      <c r="L18" s="300">
        <v>0.1</v>
      </c>
      <c r="M18" s="98">
        <v>0.1</v>
      </c>
      <c r="N18" s="13">
        <v>10.7</v>
      </c>
      <c r="O18" s="13">
        <v>162</v>
      </c>
      <c r="P18" s="51">
        <v>0</v>
      </c>
      <c r="Q18" s="300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2"/>
      <c r="B19" s="499"/>
      <c r="C19" s="165">
        <v>181</v>
      </c>
      <c r="D19" s="250" t="s">
        <v>10</v>
      </c>
      <c r="E19" s="500" t="s">
        <v>132</v>
      </c>
      <c r="F19" s="222">
        <v>90</v>
      </c>
      <c r="G19" s="248"/>
      <c r="H19" s="300">
        <v>21.24</v>
      </c>
      <c r="I19" s="13">
        <v>7.47</v>
      </c>
      <c r="J19" s="51">
        <v>2.7</v>
      </c>
      <c r="K19" s="167">
        <v>162.9</v>
      </c>
      <c r="L19" s="300">
        <v>0.02</v>
      </c>
      <c r="M19" s="98">
        <v>0.14000000000000001</v>
      </c>
      <c r="N19" s="13">
        <v>0.3</v>
      </c>
      <c r="O19" s="13">
        <v>43.2</v>
      </c>
      <c r="P19" s="25">
        <v>8.9999999999999993E-3</v>
      </c>
      <c r="Q19" s="300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2"/>
      <c r="B20" s="132"/>
      <c r="C20" s="165">
        <v>64</v>
      </c>
      <c r="D20" s="250" t="s">
        <v>51</v>
      </c>
      <c r="E20" s="500" t="s">
        <v>76</v>
      </c>
      <c r="F20" s="222">
        <v>150</v>
      </c>
      <c r="G20" s="248"/>
      <c r="H20" s="300">
        <v>6.45</v>
      </c>
      <c r="I20" s="13">
        <v>4.05</v>
      </c>
      <c r="J20" s="51">
        <v>40.200000000000003</v>
      </c>
      <c r="K20" s="167">
        <v>223.65</v>
      </c>
      <c r="L20" s="306">
        <v>0.08</v>
      </c>
      <c r="M20" s="254">
        <v>0.2</v>
      </c>
      <c r="N20" s="103">
        <v>0</v>
      </c>
      <c r="O20" s="103">
        <v>30</v>
      </c>
      <c r="P20" s="104">
        <v>0.11</v>
      </c>
      <c r="Q20" s="306">
        <v>13.05</v>
      </c>
      <c r="R20" s="103">
        <v>58.34</v>
      </c>
      <c r="S20" s="103">
        <v>22.53</v>
      </c>
      <c r="T20" s="103">
        <v>1.25</v>
      </c>
      <c r="U20" s="103">
        <v>1.1000000000000001</v>
      </c>
      <c r="V20" s="103">
        <v>0</v>
      </c>
      <c r="W20" s="103">
        <v>0</v>
      </c>
      <c r="X20" s="253">
        <v>0</v>
      </c>
    </row>
    <row r="21" spans="1:24" s="39" customFormat="1" ht="37.5" customHeight="1" x14ac:dyDescent="0.35">
      <c r="A21" s="132"/>
      <c r="B21" s="132"/>
      <c r="C21" s="256">
        <v>98</v>
      </c>
      <c r="D21" s="165" t="s">
        <v>18</v>
      </c>
      <c r="E21" s="250" t="s">
        <v>88</v>
      </c>
      <c r="F21" s="165">
        <v>200</v>
      </c>
      <c r="G21" s="278"/>
      <c r="H21" s="21">
        <v>0.4</v>
      </c>
      <c r="I21" s="22">
        <v>0</v>
      </c>
      <c r="J21" s="23">
        <v>27</v>
      </c>
      <c r="K21" s="232">
        <v>110</v>
      </c>
      <c r="L21" s="299">
        <v>0</v>
      </c>
      <c r="M21" s="19">
        <v>0</v>
      </c>
      <c r="N21" s="17">
        <v>1.4</v>
      </c>
      <c r="O21" s="17">
        <v>0</v>
      </c>
      <c r="P21" s="47">
        <v>0</v>
      </c>
      <c r="Q21" s="299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2"/>
      <c r="B22" s="132"/>
      <c r="C22" s="256">
        <v>119</v>
      </c>
      <c r="D22" s="181" t="s">
        <v>14</v>
      </c>
      <c r="E22" s="214" t="s">
        <v>58</v>
      </c>
      <c r="F22" s="164">
        <v>45</v>
      </c>
      <c r="G22" s="280"/>
      <c r="H22" s="299">
        <v>3.19</v>
      </c>
      <c r="I22" s="17">
        <v>0.31</v>
      </c>
      <c r="J22" s="47">
        <v>19.89</v>
      </c>
      <c r="K22" s="22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299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2"/>
      <c r="B23" s="132"/>
      <c r="C23" s="165">
        <v>120</v>
      </c>
      <c r="D23" s="181" t="s">
        <v>15</v>
      </c>
      <c r="E23" s="214" t="s">
        <v>49</v>
      </c>
      <c r="F23" s="164">
        <v>25</v>
      </c>
      <c r="G23" s="280"/>
      <c r="H23" s="299">
        <v>1.42</v>
      </c>
      <c r="I23" s="17">
        <v>0.27</v>
      </c>
      <c r="J23" s="47">
        <v>9.3000000000000007</v>
      </c>
      <c r="K23" s="22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299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2"/>
      <c r="B24" s="132"/>
      <c r="C24" s="501"/>
      <c r="D24" s="502"/>
      <c r="E24" s="399"/>
      <c r="F24" s="337">
        <f>SUM(F17:F23)</f>
        <v>770</v>
      </c>
      <c r="G24" s="337"/>
      <c r="H24" s="244">
        <f t="shared" ref="H24:J24" si="2">SUM(H17:H23)</f>
        <v>39.96</v>
      </c>
      <c r="I24" s="37">
        <f t="shared" si="2"/>
        <v>21.759999999999998</v>
      </c>
      <c r="J24" s="77">
        <f t="shared" si="2"/>
        <v>117.15</v>
      </c>
      <c r="K24" s="337">
        <f>SUM(K17:K23)</f>
        <v>837.95</v>
      </c>
      <c r="L24" s="244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7">
        <f t="shared" si="3"/>
        <v>0.11899999999999999</v>
      </c>
      <c r="Q24" s="244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7">
        <f t="shared" si="3"/>
        <v>0.13</v>
      </c>
    </row>
    <row r="25" spans="1:24" s="39" customFormat="1" ht="37.5" customHeight="1" thickBot="1" x14ac:dyDescent="0.4">
      <c r="A25" s="177"/>
      <c r="B25" s="177"/>
      <c r="C25" s="171"/>
      <c r="D25" s="265"/>
      <c r="E25" s="473"/>
      <c r="F25" s="504"/>
      <c r="G25" s="504"/>
      <c r="H25" s="506"/>
      <c r="I25" s="507"/>
      <c r="J25" s="508"/>
      <c r="K25" s="505">
        <f>K24/23.5</f>
        <v>35.657446808510642</v>
      </c>
      <c r="L25" s="506"/>
      <c r="M25" s="699"/>
      <c r="N25" s="507"/>
      <c r="O25" s="507"/>
      <c r="P25" s="508"/>
      <c r="Q25" s="506"/>
      <c r="R25" s="507"/>
      <c r="S25" s="507"/>
      <c r="T25" s="507"/>
      <c r="U25" s="507"/>
      <c r="V25" s="507"/>
      <c r="W25" s="507"/>
      <c r="X25" s="508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53" t="s">
        <v>70</v>
      </c>
      <c r="B27" s="138"/>
      <c r="C27" s="754"/>
      <c r="D27" s="755"/>
      <c r="E27" s="348"/>
      <c r="F27" s="28"/>
      <c r="G27" s="11"/>
      <c r="H27" s="11"/>
      <c r="I27" s="11"/>
      <c r="J27" s="11"/>
    </row>
    <row r="28" spans="1:24" ht="18" x14ac:dyDescent="0.35">
      <c r="A28" s="756" t="s">
        <v>71</v>
      </c>
      <c r="B28" s="139"/>
      <c r="C28" s="757"/>
      <c r="D28" s="757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5" t="s">
        <v>40</v>
      </c>
      <c r="C4" s="158"/>
      <c r="D4" s="191"/>
      <c r="E4" s="525"/>
      <c r="F4" s="527"/>
      <c r="G4" s="83" t="s">
        <v>23</v>
      </c>
      <c r="H4" s="83"/>
      <c r="I4" s="83"/>
      <c r="J4" s="227" t="s">
        <v>24</v>
      </c>
      <c r="K4" s="927" t="s">
        <v>25</v>
      </c>
      <c r="L4" s="928"/>
      <c r="M4" s="929"/>
      <c r="N4" s="929"/>
      <c r="O4" s="930"/>
      <c r="P4" s="934" t="s">
        <v>26</v>
      </c>
      <c r="Q4" s="935"/>
      <c r="R4" s="935"/>
      <c r="S4" s="935"/>
      <c r="T4" s="935"/>
      <c r="U4" s="935"/>
      <c r="V4" s="935"/>
      <c r="W4" s="936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30" t="s">
        <v>38</v>
      </c>
      <c r="G5" s="736" t="s">
        <v>28</v>
      </c>
      <c r="H5" s="737" t="s">
        <v>29</v>
      </c>
      <c r="I5" s="738" t="s">
        <v>30</v>
      </c>
      <c r="J5" s="228" t="s">
        <v>31</v>
      </c>
      <c r="K5" s="740" t="s">
        <v>32</v>
      </c>
      <c r="L5" s="740" t="s">
        <v>139</v>
      </c>
      <c r="M5" s="740" t="s">
        <v>33</v>
      </c>
      <c r="N5" s="766" t="s">
        <v>140</v>
      </c>
      <c r="O5" s="740" t="s">
        <v>141</v>
      </c>
      <c r="P5" s="740" t="s">
        <v>34</v>
      </c>
      <c r="Q5" s="740" t="s">
        <v>35</v>
      </c>
      <c r="R5" s="740" t="s">
        <v>36</v>
      </c>
      <c r="S5" s="740" t="s">
        <v>37</v>
      </c>
      <c r="T5" s="740" t="s">
        <v>142</v>
      </c>
      <c r="U5" s="740" t="s">
        <v>143</v>
      </c>
      <c r="V5" s="740" t="s">
        <v>144</v>
      </c>
      <c r="W5" s="921" t="s">
        <v>145</v>
      </c>
    </row>
    <row r="6" spans="1:23" s="18" customFormat="1" ht="39" customHeight="1" x14ac:dyDescent="0.35">
      <c r="A6" s="176" t="s">
        <v>6</v>
      </c>
      <c r="B6" s="267">
        <v>28</v>
      </c>
      <c r="C6" s="279" t="s">
        <v>20</v>
      </c>
      <c r="D6" s="581" t="s">
        <v>163</v>
      </c>
      <c r="E6" s="542">
        <v>60</v>
      </c>
      <c r="F6" s="923"/>
      <c r="G6" s="714">
        <v>0.42</v>
      </c>
      <c r="H6" s="924">
        <v>0.06</v>
      </c>
      <c r="I6" s="925">
        <v>1.02</v>
      </c>
      <c r="J6" s="684">
        <v>6.18</v>
      </c>
      <c r="K6" s="714">
        <v>0.02</v>
      </c>
      <c r="L6" s="59">
        <v>0.02</v>
      </c>
      <c r="M6" s="59">
        <v>6</v>
      </c>
      <c r="N6" s="59">
        <v>10</v>
      </c>
      <c r="O6" s="538">
        <v>0</v>
      </c>
      <c r="P6" s="467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8" t="s">
        <v>10</v>
      </c>
      <c r="D7" s="500" t="s">
        <v>125</v>
      </c>
      <c r="E7" s="582">
        <v>90</v>
      </c>
      <c r="F7" s="201"/>
      <c r="G7" s="583">
        <v>14.88</v>
      </c>
      <c r="H7" s="584">
        <v>13.95</v>
      </c>
      <c r="I7" s="585">
        <v>3.3</v>
      </c>
      <c r="J7" s="586">
        <v>198.45</v>
      </c>
      <c r="K7" s="583">
        <v>0.05</v>
      </c>
      <c r="L7" s="584">
        <v>0.11</v>
      </c>
      <c r="M7" s="584">
        <v>1</v>
      </c>
      <c r="N7" s="584">
        <v>49</v>
      </c>
      <c r="O7" s="680">
        <v>0</v>
      </c>
      <c r="P7" s="583">
        <v>17.02</v>
      </c>
      <c r="Q7" s="584">
        <v>127.1</v>
      </c>
      <c r="R7" s="584">
        <v>23.09</v>
      </c>
      <c r="S7" s="584">
        <v>1.29</v>
      </c>
      <c r="T7" s="584">
        <v>266.67</v>
      </c>
      <c r="U7" s="584">
        <v>6.0000000000000001E-3</v>
      </c>
      <c r="V7" s="584">
        <v>0</v>
      </c>
      <c r="W7" s="585">
        <v>0.05</v>
      </c>
    </row>
    <row r="8" spans="1:23" s="18" customFormat="1" ht="39" customHeight="1" x14ac:dyDescent="0.35">
      <c r="A8" s="131"/>
      <c r="B8" s="165">
        <v>65</v>
      </c>
      <c r="C8" s="248" t="s">
        <v>51</v>
      </c>
      <c r="D8" s="500" t="s">
        <v>57</v>
      </c>
      <c r="E8" s="582">
        <v>150</v>
      </c>
      <c r="F8" s="678"/>
      <c r="G8" s="583">
        <v>6.45</v>
      </c>
      <c r="H8" s="584">
        <v>4.05</v>
      </c>
      <c r="I8" s="585">
        <v>40.200000000000003</v>
      </c>
      <c r="J8" s="586">
        <v>223.65</v>
      </c>
      <c r="K8" s="300">
        <v>0.08</v>
      </c>
      <c r="L8" s="13">
        <v>0.02</v>
      </c>
      <c r="M8" s="13">
        <v>0</v>
      </c>
      <c r="N8" s="13">
        <v>30</v>
      </c>
      <c r="O8" s="25">
        <v>0.11</v>
      </c>
      <c r="P8" s="3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10" t="s">
        <v>18</v>
      </c>
      <c r="D9" s="500" t="s">
        <v>153</v>
      </c>
      <c r="E9" s="843">
        <v>200</v>
      </c>
      <c r="F9" s="202"/>
      <c r="G9" s="299">
        <v>0.8</v>
      </c>
      <c r="H9" s="17">
        <v>0.2</v>
      </c>
      <c r="I9" s="47">
        <v>23.2</v>
      </c>
      <c r="J9" s="316">
        <v>94.4</v>
      </c>
      <c r="K9" s="299">
        <v>0.02</v>
      </c>
      <c r="L9" s="17"/>
      <c r="M9" s="17">
        <v>4</v>
      </c>
      <c r="N9" s="17">
        <v>0</v>
      </c>
      <c r="O9" s="20"/>
      <c r="P9" s="299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56">
        <v>119</v>
      </c>
      <c r="C10" s="862" t="s">
        <v>14</v>
      </c>
      <c r="D10" s="248" t="s">
        <v>58</v>
      </c>
      <c r="E10" s="788">
        <v>20</v>
      </c>
      <c r="F10" s="364"/>
      <c r="G10" s="345">
        <v>1.4</v>
      </c>
      <c r="H10" s="22">
        <v>0.14000000000000001</v>
      </c>
      <c r="I10" s="926">
        <v>8.8000000000000007</v>
      </c>
      <c r="J10" s="344">
        <v>48</v>
      </c>
      <c r="K10" s="345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45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22">
        <v>0</v>
      </c>
    </row>
    <row r="11" spans="1:23" s="18" customFormat="1" ht="39" customHeight="1" x14ac:dyDescent="0.35">
      <c r="A11" s="131"/>
      <c r="B11" s="165">
        <v>120</v>
      </c>
      <c r="C11" s="248" t="s">
        <v>15</v>
      </c>
      <c r="D11" s="250" t="s">
        <v>49</v>
      </c>
      <c r="E11" s="201">
        <v>20</v>
      </c>
      <c r="F11" s="679"/>
      <c r="G11" s="345">
        <v>1.1399999999999999</v>
      </c>
      <c r="H11" s="22">
        <v>0.22</v>
      </c>
      <c r="I11" s="55">
        <v>7.44</v>
      </c>
      <c r="J11" s="587">
        <v>36.26</v>
      </c>
      <c r="K11" s="345">
        <v>0.02</v>
      </c>
      <c r="L11" s="22">
        <v>2.4E-2</v>
      </c>
      <c r="M11" s="22">
        <v>0.08</v>
      </c>
      <c r="N11" s="22">
        <v>0</v>
      </c>
      <c r="O11" s="23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822"/>
      <c r="C12" s="588"/>
      <c r="D12" s="399" t="s">
        <v>21</v>
      </c>
      <c r="E12" s="201">
        <f>E6+E7+E8+E9+E10+E11</f>
        <v>540</v>
      </c>
      <c r="F12" s="201"/>
      <c r="G12" s="244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34">
        <f t="shared" si="0"/>
        <v>606.93999999999994</v>
      </c>
      <c r="K12" s="244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35">
        <f t="shared" si="0"/>
        <v>0.11</v>
      </c>
      <c r="P12" s="244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822"/>
      <c r="C13" s="163"/>
      <c r="D13" s="400" t="s">
        <v>22</v>
      </c>
      <c r="E13" s="240"/>
      <c r="F13" s="240"/>
      <c r="G13" s="304"/>
      <c r="H13" s="184"/>
      <c r="I13" s="185"/>
      <c r="J13" s="425">
        <f>J12/23.5</f>
        <v>25.82723404255319</v>
      </c>
      <c r="K13" s="304"/>
      <c r="L13" s="184"/>
      <c r="M13" s="184"/>
      <c r="N13" s="184"/>
      <c r="O13" s="271"/>
      <c r="P13" s="304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6" t="s">
        <v>7</v>
      </c>
      <c r="B14" s="186">
        <v>4</v>
      </c>
      <c r="C14" s="537" t="s">
        <v>20</v>
      </c>
      <c r="D14" s="572" t="s">
        <v>161</v>
      </c>
      <c r="E14" s="577">
        <v>60</v>
      </c>
      <c r="F14" s="186"/>
      <c r="G14" s="516">
        <v>0.3</v>
      </c>
      <c r="H14" s="517">
        <v>4.8600000000000003</v>
      </c>
      <c r="I14" s="518">
        <v>1.74</v>
      </c>
      <c r="J14" s="543">
        <v>53.52</v>
      </c>
      <c r="K14" s="645">
        <v>0.03</v>
      </c>
      <c r="L14" s="516">
        <v>0.02</v>
      </c>
      <c r="M14" s="517">
        <v>11.95</v>
      </c>
      <c r="N14" s="517">
        <v>60</v>
      </c>
      <c r="O14" s="518">
        <v>0</v>
      </c>
      <c r="P14" s="645">
        <v>16.3</v>
      </c>
      <c r="Q14" s="517">
        <v>20.93</v>
      </c>
      <c r="R14" s="517">
        <v>10.97</v>
      </c>
      <c r="S14" s="517">
        <v>0.45</v>
      </c>
      <c r="T14" s="517">
        <v>139.61000000000001</v>
      </c>
      <c r="U14" s="517">
        <v>5.9999999999999995E-4</v>
      </c>
      <c r="V14" s="517">
        <v>2.0000000000000001E-4</v>
      </c>
      <c r="W14" s="646">
        <v>0.01</v>
      </c>
    </row>
    <row r="15" spans="1:23" s="18" customFormat="1" ht="39" customHeight="1" x14ac:dyDescent="0.35">
      <c r="A15" s="131"/>
      <c r="B15" s="165">
        <v>33</v>
      </c>
      <c r="C15" s="248" t="s">
        <v>9</v>
      </c>
      <c r="D15" s="573" t="s">
        <v>63</v>
      </c>
      <c r="E15" s="222">
        <v>200</v>
      </c>
      <c r="F15" s="165"/>
      <c r="G15" s="254">
        <v>6.4</v>
      </c>
      <c r="H15" s="103">
        <v>6.2</v>
      </c>
      <c r="I15" s="104">
        <v>12.2</v>
      </c>
      <c r="J15" s="256">
        <v>130.6</v>
      </c>
      <c r="K15" s="300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8" t="s">
        <v>10</v>
      </c>
      <c r="D16" s="573" t="s">
        <v>123</v>
      </c>
      <c r="E16" s="222">
        <v>90</v>
      </c>
      <c r="F16" s="165"/>
      <c r="G16" s="254">
        <v>18.7</v>
      </c>
      <c r="H16" s="103">
        <v>19.2</v>
      </c>
      <c r="I16" s="104">
        <v>7.5</v>
      </c>
      <c r="J16" s="256">
        <v>278.27999999999997</v>
      </c>
      <c r="K16" s="300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8" t="s">
        <v>68</v>
      </c>
      <c r="D17" s="500" t="s">
        <v>157</v>
      </c>
      <c r="E17" s="125">
        <v>150</v>
      </c>
      <c r="F17" s="165"/>
      <c r="G17" s="306">
        <v>3.37</v>
      </c>
      <c r="H17" s="103">
        <v>7.15</v>
      </c>
      <c r="I17" s="104">
        <v>17.5</v>
      </c>
      <c r="J17" s="256">
        <v>148.66</v>
      </c>
      <c r="K17" s="300">
        <v>0.12</v>
      </c>
      <c r="L17" s="98">
        <v>0.12</v>
      </c>
      <c r="M17" s="13">
        <v>18.57</v>
      </c>
      <c r="N17" s="13">
        <v>90</v>
      </c>
      <c r="O17" s="25">
        <v>0.09</v>
      </c>
      <c r="P17" s="300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10" t="s">
        <v>47</v>
      </c>
      <c r="D18" s="263" t="s">
        <v>54</v>
      </c>
      <c r="E18" s="475">
        <v>200</v>
      </c>
      <c r="F18" s="164"/>
      <c r="G18" s="19">
        <v>0.2</v>
      </c>
      <c r="H18" s="17">
        <v>0</v>
      </c>
      <c r="I18" s="20">
        <v>11</v>
      </c>
      <c r="J18" s="229">
        <v>44.8</v>
      </c>
      <c r="K18" s="299">
        <v>0</v>
      </c>
      <c r="L18" s="19">
        <v>0</v>
      </c>
      <c r="M18" s="17">
        <v>0.08</v>
      </c>
      <c r="N18" s="17">
        <v>0</v>
      </c>
      <c r="O18" s="47">
        <v>0</v>
      </c>
      <c r="P18" s="299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56">
        <v>119</v>
      </c>
      <c r="C19" s="248" t="s">
        <v>14</v>
      </c>
      <c r="D19" s="574" t="s">
        <v>58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43">
        <v>72</v>
      </c>
      <c r="K19" s="345">
        <v>0.03</v>
      </c>
      <c r="L19" s="21">
        <v>0.01</v>
      </c>
      <c r="M19" s="22">
        <v>0</v>
      </c>
      <c r="N19" s="22">
        <v>0</v>
      </c>
      <c r="O19" s="55">
        <v>0</v>
      </c>
      <c r="P19" s="345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8" t="s">
        <v>15</v>
      </c>
      <c r="D20" s="574" t="s">
        <v>49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43">
        <v>36.26</v>
      </c>
      <c r="K20" s="345">
        <v>0.02</v>
      </c>
      <c r="L20" s="21">
        <v>2.4E-2</v>
      </c>
      <c r="M20" s="22">
        <v>0.08</v>
      </c>
      <c r="N20" s="22">
        <v>0</v>
      </c>
      <c r="O20" s="55">
        <v>0</v>
      </c>
      <c r="P20" s="345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501"/>
      <c r="C21" s="278"/>
      <c r="D21" s="575" t="s">
        <v>21</v>
      </c>
      <c r="E21" s="337">
        <f>E14+E15+E16+E17+E18+E19+E20</f>
        <v>750</v>
      </c>
      <c r="F21" s="337"/>
      <c r="G21" s="554">
        <f t="shared" ref="G21:W21" si="1">G14+G15+G16+G17+G18+G19+G20</f>
        <v>32.239999999999995</v>
      </c>
      <c r="H21" s="102">
        <f t="shared" si="1"/>
        <v>37.839999999999996</v>
      </c>
      <c r="I21" s="339">
        <f t="shared" si="1"/>
        <v>70.64</v>
      </c>
      <c r="J21" s="337">
        <f t="shared" si="1"/>
        <v>764.11999999999989</v>
      </c>
      <c r="K21" s="554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38">
        <f t="shared" si="1"/>
        <v>0.2</v>
      </c>
      <c r="P21" s="554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24"/>
      <c r="B22" s="171"/>
      <c r="C22" s="163"/>
      <c r="D22" s="576" t="s">
        <v>22</v>
      </c>
      <c r="E22" s="504"/>
      <c r="F22" s="168"/>
      <c r="G22" s="187"/>
      <c r="H22" s="61"/>
      <c r="I22" s="156"/>
      <c r="J22" s="235">
        <f>J21/23.5</f>
        <v>32.515744680851057</v>
      </c>
      <c r="K22" s="187"/>
      <c r="L22" s="61"/>
      <c r="M22" s="61"/>
      <c r="N22" s="61"/>
      <c r="O22" s="141"/>
      <c r="P22" s="187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5" t="s">
        <v>40</v>
      </c>
      <c r="C4" s="158"/>
      <c r="D4" s="191"/>
      <c r="E4" s="525"/>
      <c r="F4" s="626"/>
      <c r="G4" s="781" t="s">
        <v>23</v>
      </c>
      <c r="H4" s="782"/>
      <c r="I4" s="861"/>
      <c r="J4" s="227" t="s">
        <v>24</v>
      </c>
      <c r="K4" s="932" t="s">
        <v>25</v>
      </c>
      <c r="L4" s="932"/>
      <c r="M4" s="938"/>
      <c r="N4" s="938"/>
      <c r="O4" s="939"/>
      <c r="P4" s="931" t="s">
        <v>26</v>
      </c>
      <c r="Q4" s="932"/>
      <c r="R4" s="932"/>
      <c r="S4" s="932"/>
      <c r="T4" s="932"/>
      <c r="U4" s="932"/>
      <c r="V4" s="932"/>
      <c r="W4" s="933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55" t="s">
        <v>38</v>
      </c>
      <c r="G5" s="490" t="s">
        <v>28</v>
      </c>
      <c r="H5" s="482" t="s">
        <v>29</v>
      </c>
      <c r="I5" s="858" t="s">
        <v>30</v>
      </c>
      <c r="J5" s="228" t="s">
        <v>31</v>
      </c>
      <c r="K5" s="855" t="s">
        <v>32</v>
      </c>
      <c r="L5" s="490" t="s">
        <v>139</v>
      </c>
      <c r="M5" s="490" t="s">
        <v>33</v>
      </c>
      <c r="N5" s="702" t="s">
        <v>140</v>
      </c>
      <c r="O5" s="490" t="s">
        <v>141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142</v>
      </c>
      <c r="U5" s="490" t="s">
        <v>143</v>
      </c>
      <c r="V5" s="490" t="s">
        <v>144</v>
      </c>
      <c r="W5" s="704" t="s">
        <v>145</v>
      </c>
    </row>
    <row r="6" spans="1:23" s="18" customFormat="1" ht="39" customHeight="1" x14ac:dyDescent="0.35">
      <c r="A6" s="176" t="s">
        <v>6</v>
      </c>
      <c r="B6" s="169">
        <v>25</v>
      </c>
      <c r="C6" s="307" t="s">
        <v>20</v>
      </c>
      <c r="D6" s="472" t="s">
        <v>52</v>
      </c>
      <c r="E6" s="474">
        <v>150</v>
      </c>
      <c r="F6" s="169"/>
      <c r="G6" s="42">
        <v>0.6</v>
      </c>
      <c r="H6" s="43">
        <v>0.45</v>
      </c>
      <c r="I6" s="50">
        <v>12.3</v>
      </c>
      <c r="J6" s="834">
        <v>54.9</v>
      </c>
      <c r="K6" s="334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8" t="s">
        <v>66</v>
      </c>
      <c r="D7" s="183" t="s">
        <v>87</v>
      </c>
      <c r="E7" s="201">
        <v>150</v>
      </c>
      <c r="F7" s="248"/>
      <c r="G7" s="21">
        <v>18.75</v>
      </c>
      <c r="H7" s="22">
        <v>19.5</v>
      </c>
      <c r="I7" s="23">
        <v>2.7</v>
      </c>
      <c r="J7" s="232">
        <v>261.45</v>
      </c>
      <c r="K7" s="345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5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3">
        <v>0</v>
      </c>
    </row>
    <row r="8" spans="1:23" s="18" customFormat="1" ht="39" customHeight="1" x14ac:dyDescent="0.35">
      <c r="A8" s="131"/>
      <c r="B8" s="165">
        <v>115</v>
      </c>
      <c r="C8" s="310" t="s">
        <v>18</v>
      </c>
      <c r="D8" s="297" t="s">
        <v>46</v>
      </c>
      <c r="E8" s="237">
        <v>200</v>
      </c>
      <c r="F8" s="166"/>
      <c r="G8" s="19">
        <v>6.64</v>
      </c>
      <c r="H8" s="17">
        <v>5.14</v>
      </c>
      <c r="I8" s="20">
        <v>18.600000000000001</v>
      </c>
      <c r="J8" s="229">
        <v>148.4</v>
      </c>
      <c r="K8" s="345">
        <v>0.06</v>
      </c>
      <c r="L8" s="21">
        <v>0.26</v>
      </c>
      <c r="M8" s="22">
        <v>2.6</v>
      </c>
      <c r="N8" s="22">
        <v>41.6</v>
      </c>
      <c r="O8" s="23">
        <v>0.06</v>
      </c>
      <c r="P8" s="345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3">
        <v>4.5999999999999999E-2</v>
      </c>
    </row>
    <row r="9" spans="1:23" s="18" customFormat="1" ht="39" customHeight="1" x14ac:dyDescent="0.35">
      <c r="A9" s="131"/>
      <c r="B9" s="166">
        <v>121</v>
      </c>
      <c r="C9" s="302" t="s">
        <v>53</v>
      </c>
      <c r="D9" s="263" t="s">
        <v>53</v>
      </c>
      <c r="E9" s="238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299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1" t="s">
        <v>15</v>
      </c>
      <c r="D10" s="182" t="s">
        <v>49</v>
      </c>
      <c r="E10" s="202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345">
        <v>0.02</v>
      </c>
      <c r="L10" s="21">
        <v>2.4E-2</v>
      </c>
      <c r="M10" s="22">
        <v>0.08</v>
      </c>
      <c r="N10" s="22">
        <v>0</v>
      </c>
      <c r="O10" s="55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32"/>
      <c r="C11" s="310"/>
      <c r="D11" s="399" t="s">
        <v>21</v>
      </c>
      <c r="E11" s="570">
        <f>SUM(E6:E10)</f>
        <v>550</v>
      </c>
      <c r="F11" s="166"/>
      <c r="G11" s="436">
        <f t="shared" ref="G11:W11" si="0">SUM(G6:G10)</f>
        <v>29.290000000000003</v>
      </c>
      <c r="H11" s="31">
        <f t="shared" si="0"/>
        <v>26.119999999999997</v>
      </c>
      <c r="I11" s="439">
        <f t="shared" si="0"/>
        <v>55.769999999999996</v>
      </c>
      <c r="J11" s="442">
        <f t="shared" si="0"/>
        <v>576.66999999999996</v>
      </c>
      <c r="K11" s="436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39">
        <f t="shared" si="0"/>
        <v>2.72</v>
      </c>
      <c r="P11" s="444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26">
        <f t="shared" si="0"/>
        <v>7.8E-2</v>
      </c>
    </row>
    <row r="12" spans="1:23" s="18" customFormat="1" ht="39" customHeight="1" thickBot="1" x14ac:dyDescent="0.4">
      <c r="A12" s="131"/>
      <c r="B12" s="433"/>
      <c r="C12" s="509"/>
      <c r="D12" s="400" t="s">
        <v>22</v>
      </c>
      <c r="E12" s="571"/>
      <c r="F12" s="433"/>
      <c r="G12" s="437"/>
      <c r="H12" s="427"/>
      <c r="I12" s="440"/>
      <c r="J12" s="443">
        <f>J11/23.5</f>
        <v>24.539148936170211</v>
      </c>
      <c r="K12" s="437"/>
      <c r="L12" s="437"/>
      <c r="M12" s="427"/>
      <c r="N12" s="427"/>
      <c r="O12" s="440"/>
      <c r="P12" s="445"/>
      <c r="Q12" s="427"/>
      <c r="R12" s="427"/>
      <c r="S12" s="427"/>
      <c r="T12" s="427"/>
      <c r="U12" s="427"/>
      <c r="V12" s="427"/>
      <c r="W12" s="428"/>
    </row>
    <row r="13" spans="1:23" s="18" customFormat="1" ht="39" customHeight="1" x14ac:dyDescent="0.35">
      <c r="A13" s="176" t="s">
        <v>7</v>
      </c>
      <c r="B13" s="229">
        <v>13</v>
      </c>
      <c r="C13" s="357" t="s">
        <v>8</v>
      </c>
      <c r="D13" s="397" t="s">
        <v>62</v>
      </c>
      <c r="E13" s="401">
        <v>60</v>
      </c>
      <c r="F13" s="356"/>
      <c r="G13" s="674">
        <v>1.2</v>
      </c>
      <c r="H13" s="675">
        <v>4.26</v>
      </c>
      <c r="I13" s="676">
        <v>6.18</v>
      </c>
      <c r="J13" s="360">
        <v>67.92</v>
      </c>
      <c r="K13" s="334">
        <v>0.03</v>
      </c>
      <c r="L13" s="43">
        <v>0.02</v>
      </c>
      <c r="M13" s="43">
        <v>7.44</v>
      </c>
      <c r="N13" s="43">
        <v>930</v>
      </c>
      <c r="O13" s="44">
        <v>0</v>
      </c>
      <c r="P13" s="334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10" t="s">
        <v>9</v>
      </c>
      <c r="D14" s="398" t="s">
        <v>133</v>
      </c>
      <c r="E14" s="353">
        <v>200</v>
      </c>
      <c r="F14" s="166"/>
      <c r="G14" s="300">
        <v>7.24</v>
      </c>
      <c r="H14" s="13">
        <v>8.9</v>
      </c>
      <c r="I14" s="51">
        <v>11.36</v>
      </c>
      <c r="J14" s="167">
        <v>155.80000000000001</v>
      </c>
      <c r="K14" s="300">
        <v>0.04</v>
      </c>
      <c r="L14" s="98">
        <v>0.04</v>
      </c>
      <c r="M14" s="13">
        <v>4.76</v>
      </c>
      <c r="N14" s="13">
        <v>180</v>
      </c>
      <c r="O14" s="51">
        <v>0</v>
      </c>
      <c r="P14" s="300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9">
        <v>148</v>
      </c>
      <c r="C15" s="248" t="s">
        <v>10</v>
      </c>
      <c r="D15" s="392" t="s">
        <v>126</v>
      </c>
      <c r="E15" s="354">
        <v>90</v>
      </c>
      <c r="F15" s="165"/>
      <c r="G15" s="299">
        <v>19.71</v>
      </c>
      <c r="H15" s="17">
        <v>15.75</v>
      </c>
      <c r="I15" s="47">
        <v>6.21</v>
      </c>
      <c r="J15" s="229">
        <v>245.34</v>
      </c>
      <c r="K15" s="299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9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8" t="s">
        <v>68</v>
      </c>
      <c r="D16" s="392" t="s">
        <v>138</v>
      </c>
      <c r="E16" s="354">
        <v>150</v>
      </c>
      <c r="F16" s="165"/>
      <c r="G16" s="306">
        <v>4.3499999999999996</v>
      </c>
      <c r="H16" s="103">
        <v>3.9</v>
      </c>
      <c r="I16" s="253">
        <v>20.399999999999999</v>
      </c>
      <c r="J16" s="256">
        <v>134.25</v>
      </c>
      <c r="K16" s="306">
        <v>0.12</v>
      </c>
      <c r="L16" s="254">
        <v>0.08</v>
      </c>
      <c r="M16" s="103">
        <v>0</v>
      </c>
      <c r="N16" s="103">
        <v>19.5</v>
      </c>
      <c r="O16" s="253">
        <v>0.08</v>
      </c>
      <c r="P16" s="306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53">
        <v>8.9999999999999993E-3</v>
      </c>
    </row>
    <row r="17" spans="1:23" s="18" customFormat="1" ht="42.75" customHeight="1" x14ac:dyDescent="0.35">
      <c r="A17" s="133"/>
      <c r="B17" s="256">
        <v>100</v>
      </c>
      <c r="C17" s="250" t="s">
        <v>95</v>
      </c>
      <c r="D17" s="183" t="s">
        <v>93</v>
      </c>
      <c r="E17" s="165">
        <v>200</v>
      </c>
      <c r="F17" s="523"/>
      <c r="G17" s="345">
        <v>0.2</v>
      </c>
      <c r="H17" s="22">
        <v>0</v>
      </c>
      <c r="I17" s="55">
        <v>15.56</v>
      </c>
      <c r="J17" s="232">
        <v>63.2</v>
      </c>
      <c r="K17" s="299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1" t="s">
        <v>14</v>
      </c>
      <c r="D18" s="214" t="s">
        <v>58</v>
      </c>
      <c r="E18" s="202">
        <v>45</v>
      </c>
      <c r="F18" s="164"/>
      <c r="G18" s="299">
        <v>3.19</v>
      </c>
      <c r="H18" s="17">
        <v>0.31</v>
      </c>
      <c r="I18" s="47">
        <v>19.89</v>
      </c>
      <c r="J18" s="229">
        <v>108</v>
      </c>
      <c r="K18" s="299">
        <v>0.05</v>
      </c>
      <c r="L18" s="19">
        <v>0.02</v>
      </c>
      <c r="M18" s="17">
        <v>0</v>
      </c>
      <c r="N18" s="17">
        <v>0</v>
      </c>
      <c r="O18" s="47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1" t="s">
        <v>15</v>
      </c>
      <c r="D19" s="214" t="s">
        <v>49</v>
      </c>
      <c r="E19" s="202">
        <v>25</v>
      </c>
      <c r="F19" s="164"/>
      <c r="G19" s="299">
        <v>1.42</v>
      </c>
      <c r="H19" s="17">
        <v>0.27</v>
      </c>
      <c r="I19" s="47">
        <v>9.3000000000000007</v>
      </c>
      <c r="J19" s="229">
        <v>45.32</v>
      </c>
      <c r="K19" s="299">
        <v>0.02</v>
      </c>
      <c r="L19" s="19">
        <v>0.03</v>
      </c>
      <c r="M19" s="17">
        <v>0.1</v>
      </c>
      <c r="N19" s="17">
        <v>0</v>
      </c>
      <c r="O19" s="47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501"/>
      <c r="C20" s="278"/>
      <c r="D20" s="399" t="s">
        <v>21</v>
      </c>
      <c r="E20" s="510">
        <f>SUM(E13:E19)</f>
        <v>770</v>
      </c>
      <c r="F20" s="337"/>
      <c r="G20" s="244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7">
        <f t="shared" si="1"/>
        <v>819.83000000000015</v>
      </c>
      <c r="K20" s="244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44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7"/>
      <c r="B21" s="171"/>
      <c r="C21" s="163"/>
      <c r="D21" s="400" t="s">
        <v>22</v>
      </c>
      <c r="E21" s="265"/>
      <c r="F21" s="163"/>
      <c r="G21" s="511"/>
      <c r="H21" s="512"/>
      <c r="I21" s="513"/>
      <c r="J21" s="235">
        <f>J20/23.5</f>
        <v>34.886382978723411</v>
      </c>
      <c r="K21" s="511"/>
      <c r="L21" s="703"/>
      <c r="M21" s="512"/>
      <c r="N21" s="512"/>
      <c r="O21" s="513"/>
      <c r="P21" s="511"/>
      <c r="Q21" s="512"/>
      <c r="R21" s="512"/>
      <c r="S21" s="512"/>
      <c r="T21" s="512"/>
      <c r="U21" s="512"/>
      <c r="V21" s="512"/>
      <c r="W21" s="513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2022-04-04T07:25:23Z</dcterms:modified>
</cp:coreProperties>
</file>