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" activeTab="1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W12" i="28" l="1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20" i="26" l="1"/>
  <c r="E20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J11" i="26" l="1"/>
  <c r="J12" i="26" s="1"/>
  <c r="E11" i="26"/>
  <c r="H12" i="22"/>
  <c r="I12" i="22"/>
  <c r="J12" i="22"/>
  <c r="K12" i="22"/>
  <c r="K13" i="22" s="1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G13" i="16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G14" i="25" l="1"/>
  <c r="H14" i="25"/>
  <c r="I14" i="25"/>
  <c r="J14" i="25"/>
  <c r="J16" i="25" s="1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G13" i="25"/>
  <c r="H13" i="25"/>
  <c r="I13" i="25"/>
  <c r="J13" i="25"/>
  <c r="J15" i="25" s="1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E14" i="25"/>
  <c r="E13" i="25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6" i="23" l="1"/>
  <c r="F15" i="23"/>
  <c r="F14" i="29" l="1"/>
  <c r="G11" i="26"/>
  <c r="H11" i="26"/>
  <c r="I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H16" i="23"/>
  <c r="H15" i="23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21" i="28"/>
  <c r="E20" i="27"/>
  <c r="E24" i="25"/>
  <c r="G20" i="24"/>
  <c r="E20" i="24"/>
  <c r="F26" i="23"/>
  <c r="F21" i="22"/>
  <c r="F12" i="20"/>
  <c r="E22" i="16"/>
  <c r="E20" i="15"/>
  <c r="E21" i="14"/>
  <c r="F26" i="11"/>
  <c r="E20" i="6"/>
  <c r="J12" i="30" l="1"/>
  <c r="E12" i="30"/>
  <c r="E11" i="24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S20" i="26"/>
  <c r="T20" i="26"/>
  <c r="U20" i="26"/>
  <c r="V20" i="26"/>
  <c r="W20" i="26"/>
  <c r="S24" i="25"/>
  <c r="T24" i="25"/>
  <c r="U24" i="25"/>
  <c r="V24" i="25"/>
  <c r="W24" i="25"/>
  <c r="S20" i="24"/>
  <c r="T20" i="24"/>
  <c r="U20" i="24"/>
  <c r="V20" i="24"/>
  <c r="W20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E11" i="27" l="1"/>
  <c r="J13" i="30" l="1"/>
  <c r="J13" i="28"/>
  <c r="K13" i="20" l="1"/>
  <c r="J20" i="6" l="1"/>
  <c r="K24" i="31" l="1"/>
  <c r="J21" i="30"/>
  <c r="K23" i="29"/>
  <c r="J20" i="27"/>
  <c r="J20" i="26"/>
  <c r="J24" i="25"/>
  <c r="J20" i="24"/>
  <c r="K26" i="23"/>
  <c r="K21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K18" i="23" l="1"/>
  <c r="J21" i="15" l="1"/>
  <c r="J25" i="25" l="1"/>
  <c r="H24" i="25"/>
  <c r="I24" i="25"/>
  <c r="K24" i="25"/>
  <c r="L24" i="25"/>
  <c r="M24" i="25"/>
  <c r="N24" i="25"/>
  <c r="O24" i="25"/>
  <c r="P24" i="25"/>
  <c r="Q24" i="25"/>
  <c r="R24" i="25"/>
  <c r="G24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21" i="28"/>
  <c r="J22" i="28" s="1"/>
  <c r="I21" i="28"/>
  <c r="H21" i="28"/>
  <c r="G21" i="28"/>
  <c r="G20" i="27"/>
  <c r="H20" i="27"/>
  <c r="I20" i="27"/>
  <c r="J21" i="27"/>
  <c r="G11" i="27"/>
  <c r="H11" i="27"/>
  <c r="I11" i="27"/>
  <c r="J11" i="27"/>
  <c r="J12" i="27" s="1"/>
  <c r="H20" i="26" l="1"/>
  <c r="I20" i="26"/>
  <c r="J21" i="26"/>
  <c r="K20" i="26"/>
  <c r="L20" i="26"/>
  <c r="M20" i="26"/>
  <c r="N20" i="26"/>
  <c r="O20" i="26"/>
  <c r="P20" i="26"/>
  <c r="Q20" i="26"/>
  <c r="R20" i="26"/>
  <c r="H20" i="24" l="1"/>
  <c r="I20" i="24"/>
  <c r="J21" i="24"/>
  <c r="K20" i="24"/>
  <c r="L20" i="24"/>
  <c r="M20" i="24"/>
  <c r="N20" i="24"/>
  <c r="O20" i="24"/>
  <c r="P20" i="24"/>
  <c r="Q20" i="24"/>
  <c r="R20" i="24"/>
  <c r="G11" i="24"/>
  <c r="H11" i="24"/>
  <c r="I11" i="24"/>
  <c r="J11" i="24"/>
  <c r="J12" i="24" s="1"/>
  <c r="H26" i="23"/>
  <c r="I26" i="23"/>
  <c r="J26" i="23"/>
  <c r="K27" i="23"/>
  <c r="K17" i="23"/>
  <c r="H21" i="22"/>
  <c r="I21" i="22"/>
  <c r="J21" i="22"/>
  <c r="K22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<sst xmlns="http://schemas.openxmlformats.org/spreadsheetml/2006/main" count="1525" uniqueCount="203">
  <si>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</si>
  <si>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</si>
  <si>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</si>
  <si>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</si>
  <si>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</si>
  <si>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</si>
  <si>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</si>
  <si>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</si>
  <si>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</si>
  <si>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</si>
  <si>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</si>
  <si>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</si>
  <si>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</si>
  <si>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</si>
  <si>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</si>
  <si>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</si>
  <si>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</si>
  <si>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</si>
  <si>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</si>
  <si>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</si>
  <si>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</si>
  <si>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</si>
  <si>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</si>
  <si>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</si>
  <si>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</si>
  <si>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</si>
  <si>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</si>
  <si>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</si>
  <si>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</si>
  <si>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</si>
  <si>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</si>
  <si>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</si>
  <si>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</si>
  <si>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</si>
  <si>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</si>
  <si>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</si>
  <si>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</si>
  <si>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</si>
  <si>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</si>
  <si>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</si>
  <si>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</si>
  <si>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</si>
  <si>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</si>
  <si>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</si>
  <si>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</si>
  <si>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</si>
  <si>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</si>
  <si>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</si>
  <si>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</si>
  <si>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</si>
  <si>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</si>
  <si>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</si>
  <si>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</si>
  <si>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</si>
  <si>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</si>
  <si>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</si>
  <si>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</si>
  <si>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</si>
  <si>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</si>
  <si>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</si>
  <si>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</si>
  <si>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</si>
  <si>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</si>
  <si>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</si>
  <si>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</si>
  <si>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</si>
  <si>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</si>
  <si>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</si>
  <si>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</si>
  <si>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</si>
  <si>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</si>
  <si>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</si>
  <si>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</si>
  <si>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</si>
  <si>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</si>
  <si>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</si>
  <si>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</si>
  <si>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</si>
  <si>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</si>
  <si>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</si>
  <si>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</si>
  <si>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</si>
  <si>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</si>
  <si>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</si>
  <si>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</si>
  <si>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</si>
  <si>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</si>
  <si>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</si>
  <si>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</si>
  <si>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</si>
  <si>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</si>
  <si>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</si>
  <si>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</si>
  <si>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</si>
  <si>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</si>
  <si>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</si>
  <si>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</si>
  <si>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</si>
  <si>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</si>
  <si>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</si>
  <si>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</si>
  <si>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Горячее блюдо</t>
  </si>
  <si>
    <t>Суп  овощной с мясом и сметаной</t>
  </si>
  <si>
    <t>2 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</si>
  <si>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</si>
  <si>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</si>
  <si>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</si>
  <si>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</si>
  <si>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</si>
  <si>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</si>
  <si>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</si>
  <si>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</si>
  <si>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</si>
  <si>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</si>
  <si>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</si>
  <si>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</si>
  <si>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</si>
  <si>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</si>
  <si>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</si>
  <si>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</si>
  <si>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</si>
  <si>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</si>
  <si>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</si>
  <si>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</si>
  <si>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</si>
  <si>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</si>
  <si>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</si>
  <si>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</si>
  <si>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</si>
  <si>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</si>
  <si>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</si>
  <si>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</si>
  <si>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</si>
  <si>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</si>
  <si>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</si>
  <si>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</si>
  <si>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</si>
  <si>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</si>
  <si>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</si>
  <si>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</si>
  <si>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</si>
  <si>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</si>
  <si>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</si>
  <si>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</si>
  <si>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</si>
  <si>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</si>
  <si>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</si>
  <si>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</si>
  <si>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</si>
  <si>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</si>
  <si>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</si>
  <si>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</si>
  <si>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</si>
  <si>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</si>
  <si>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</si>
  <si>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</si>
  <si>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</si>
  <si>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</si>
  <si>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Картофельное пюре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</si>
  <si>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</si>
  <si>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</si>
  <si>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</si>
  <si>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</si>
  <si>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</si>
  <si>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</si>
  <si>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</si>
  <si>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</si>
  <si>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</si>
  <si>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</si>
  <si>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</si>
  <si>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</si>
  <si>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</si>
  <si>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</si>
  <si>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</si>
  <si>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</si>
  <si>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</si>
  <si>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</si>
  <si>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</si>
  <si>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</si>
  <si>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</si>
  <si>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</si>
  <si>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</si>
  <si>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</si>
  <si>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</si>
  <si>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</si>
  <si>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</si>
  <si>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</si>
  <si>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</si>
  <si>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>Макароны отварные с  сыром  и маслом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</si>
  <si>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</si>
  <si>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</si>
  <si>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</si>
  <si>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</si>
  <si>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</si>
  <si>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</si>
  <si>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Картофель отварной с маслом и зеленью (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</si>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</sst>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1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0" fillId="3" borderId="43" xfId="0" applyFont="1" applyFill="1" applyBorder="1" applyAlignment="1">
      <alignment horizontal="left"/>
    </xf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6" xfId="0" applyFont="1" applyFill="1" applyBorder="1" applyAlignment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61" xfId="0" applyFont="1" applyBorder="1" applyAlignment="1">
      <alignment horizontal="left"/>
    </xf>
    <xf numFmtId="0" fontId="7" fillId="2" borderId="45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left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2" borderId="57" xfId="0" applyFont="1" applyFill="1" applyBorder="1" applyAlignment="1">
      <alignment horizontal="right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5" fillId="0" borderId="57" xfId="0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3" fillId="3" borderId="57" xfId="0" applyFont="1" applyFill="1" applyBorder="1" applyAlignment="1">
      <alignment horizontal="center"/>
    </xf>
    <xf numFmtId="0" fontId="13" fillId="4" borderId="57" xfId="0" applyFont="1" applyFill="1" applyBorder="1" applyAlignment="1">
      <alignment horizontal="center"/>
    </xf>
    <xf numFmtId="0" fontId="13" fillId="4" borderId="58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left"/>
    </xf>
    <xf numFmtId="0" fontId="10" fillId="4" borderId="49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left"/>
    </xf>
    <xf numFmtId="0" fontId="7" fillId="3" borderId="59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10" fillId="3" borderId="49" xfId="0" applyFont="1" applyFill="1" applyBorder="1"/>
    <xf numFmtId="0" fontId="5" fillId="3" borderId="5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10" fillId="4" borderId="49" xfId="0" applyFont="1" applyFill="1" applyBorder="1"/>
    <xf numFmtId="0" fontId="5" fillId="3" borderId="59" xfId="0" applyFont="1" applyFill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5" fillId="4" borderId="57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 wrapText="1"/>
    </xf>
    <xf numFmtId="0" fontId="5" fillId="3" borderId="57" xfId="0" applyFont="1" applyFill="1" applyBorder="1" applyAlignment="1">
      <alignment horizontal="center" wrapText="1"/>
    </xf>
    <xf numFmtId="0" fontId="5" fillId="4" borderId="57" xfId="1" applyFont="1" applyFill="1" applyBorder="1" applyAlignment="1">
      <alignment horizontal="center" wrapText="1"/>
    </xf>
    <xf numFmtId="164" fontId="7" fillId="3" borderId="57" xfId="0" applyNumberFormat="1" applyFont="1" applyFill="1" applyBorder="1" applyAlignment="1">
      <alignment horizontal="center"/>
    </xf>
    <xf numFmtId="164" fontId="7" fillId="4" borderId="58" xfId="0" applyNumberFormat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Border="1" applyAlignment="1"/>
    <xf numFmtId="0" fontId="10" fillId="0" borderId="57" xfId="0" applyFont="1" applyFill="1" applyBorder="1"/>
    <xf numFmtId="0" fontId="10" fillId="2" borderId="58" xfId="0" applyFont="1" applyFill="1" applyBorder="1" applyAlignment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9" xfId="0" applyFont="1" applyFill="1" applyBorder="1"/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164" fontId="7" fillId="2" borderId="58" xfId="0" applyNumberFormat="1" applyFont="1" applyFill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164" fontId="7" fillId="2" borderId="57" xfId="0" applyNumberFormat="1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10" fillId="3" borderId="57" xfId="0" applyFont="1" applyFill="1" applyBorder="1" applyAlignment="1">
      <alignment horizontal="left"/>
    </xf>
    <xf numFmtId="0" fontId="10" fillId="4" borderId="60" xfId="0" applyFont="1" applyFill="1" applyBorder="1" applyAlignment="1">
      <alignment horizontal="left"/>
    </xf>
    <xf numFmtId="0" fontId="10" fillId="2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2" fontId="6" fillId="3" borderId="55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12" fillId="2" borderId="54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6"/>
      <c r="B4" s="637" t="s">
        <v>40</v>
      </c>
      <c r="C4" s="359"/>
      <c r="D4" s="491"/>
      <c r="E4" s="637"/>
      <c r="F4" s="636"/>
      <c r="G4" s="334" t="s">
        <v>23</v>
      </c>
      <c r="H4" s="335"/>
      <c r="I4" s="336"/>
      <c r="J4" s="419" t="s">
        <v>24</v>
      </c>
      <c r="K4" s="1003" t="s">
        <v>25</v>
      </c>
      <c r="L4" s="1004"/>
      <c r="M4" s="1005"/>
      <c r="N4" s="1005"/>
      <c r="O4" s="1006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3" ht="47" thickBot="1" x14ac:dyDescent="0.4">
      <c r="A5" s="107" t="s">
        <v>0</v>
      </c>
      <c r="B5" s="131" t="s">
        <v>41</v>
      </c>
      <c r="C5" s="648" t="s">
        <v>42</v>
      </c>
      <c r="D5" s="156" t="s">
        <v>39</v>
      </c>
      <c r="E5" s="131" t="s">
        <v>27</v>
      </c>
      <c r="F5" s="124" t="s">
        <v>38</v>
      </c>
      <c r="G5" s="304" t="s">
        <v>28</v>
      </c>
      <c r="H5" s="90" t="s">
        <v>29</v>
      </c>
      <c r="I5" s="91" t="s">
        <v>30</v>
      </c>
      <c r="J5" s="420" t="s">
        <v>31</v>
      </c>
      <c r="K5" s="498" t="s">
        <v>32</v>
      </c>
      <c r="L5" s="498" t="s">
        <v>147</v>
      </c>
      <c r="M5" s="498" t="s">
        <v>33</v>
      </c>
      <c r="N5" s="716" t="s">
        <v>148</v>
      </c>
      <c r="O5" s="498" t="s">
        <v>149</v>
      </c>
      <c r="P5" s="498" t="s">
        <v>34</v>
      </c>
      <c r="Q5" s="498" t="s">
        <v>35</v>
      </c>
      <c r="R5" s="498" t="s">
        <v>36</v>
      </c>
      <c r="S5" s="498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23" ht="34.5" customHeight="1" x14ac:dyDescent="0.35">
      <c r="A6" s="108" t="s">
        <v>6</v>
      </c>
      <c r="B6" s="271">
        <v>225</v>
      </c>
      <c r="C6" s="267" t="s">
        <v>20</v>
      </c>
      <c r="D6" s="349" t="s">
        <v>119</v>
      </c>
      <c r="E6" s="271" t="s">
        <v>99</v>
      </c>
      <c r="F6" s="642"/>
      <c r="G6" s="326">
        <v>4.5999999999999996</v>
      </c>
      <c r="H6" s="40">
        <v>13.4</v>
      </c>
      <c r="I6" s="274">
        <v>26.9</v>
      </c>
      <c r="J6" s="647">
        <v>250</v>
      </c>
      <c r="K6" s="305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42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8"/>
      <c r="B7" s="205">
        <v>56</v>
      </c>
      <c r="C7" s="253" t="s">
        <v>66</v>
      </c>
      <c r="D7" s="387" t="s">
        <v>120</v>
      </c>
      <c r="E7" s="227" t="s">
        <v>100</v>
      </c>
      <c r="F7" s="126"/>
      <c r="G7" s="353">
        <v>6.31</v>
      </c>
      <c r="H7" s="22">
        <v>7.15</v>
      </c>
      <c r="I7" s="55">
        <v>31.59</v>
      </c>
      <c r="J7" s="352">
        <v>215.25</v>
      </c>
      <c r="K7" s="305">
        <v>0.06</v>
      </c>
      <c r="L7" s="19">
        <v>2.3E-2</v>
      </c>
      <c r="M7" s="17">
        <v>0.88</v>
      </c>
      <c r="N7" s="17">
        <v>32.4</v>
      </c>
      <c r="O7" s="20">
        <v>0.1</v>
      </c>
      <c r="P7" s="305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8"/>
      <c r="B8" s="165">
        <v>113</v>
      </c>
      <c r="C8" s="182" t="s">
        <v>5</v>
      </c>
      <c r="D8" s="214" t="s">
        <v>11</v>
      </c>
      <c r="E8" s="165">
        <v>200</v>
      </c>
      <c r="F8" s="319"/>
      <c r="G8" s="305">
        <v>0.2</v>
      </c>
      <c r="H8" s="17">
        <v>0</v>
      </c>
      <c r="I8" s="47">
        <v>11</v>
      </c>
      <c r="J8" s="323">
        <v>45.6</v>
      </c>
      <c r="K8" s="305">
        <v>0</v>
      </c>
      <c r="L8" s="19">
        <v>0</v>
      </c>
      <c r="M8" s="17">
        <v>2.6</v>
      </c>
      <c r="N8" s="17">
        <v>0</v>
      </c>
      <c r="O8" s="47">
        <v>0</v>
      </c>
      <c r="P8" s="305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8"/>
      <c r="B9" s="168">
        <v>121</v>
      </c>
      <c r="C9" s="214" t="s">
        <v>14</v>
      </c>
      <c r="D9" s="268" t="s">
        <v>53</v>
      </c>
      <c r="E9" s="442">
        <v>30</v>
      </c>
      <c r="F9" s="165"/>
      <c r="G9" s="19">
        <v>2.16</v>
      </c>
      <c r="H9" s="17">
        <v>0.81</v>
      </c>
      <c r="I9" s="20">
        <v>14.73</v>
      </c>
      <c r="J9" s="234">
        <v>75.66</v>
      </c>
      <c r="K9" s="305">
        <v>0.04</v>
      </c>
      <c r="L9" s="19">
        <v>0.01</v>
      </c>
      <c r="M9" s="17">
        <v>0</v>
      </c>
      <c r="N9" s="17">
        <v>0</v>
      </c>
      <c r="O9" s="47">
        <v>0</v>
      </c>
      <c r="P9" s="305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8"/>
      <c r="B10" s="166">
        <v>120</v>
      </c>
      <c r="C10" s="253" t="s">
        <v>15</v>
      </c>
      <c r="D10" s="255" t="s">
        <v>13</v>
      </c>
      <c r="E10" s="166">
        <v>20</v>
      </c>
      <c r="F10" s="640"/>
      <c r="G10" s="353">
        <v>1.1399999999999999</v>
      </c>
      <c r="H10" s="22">
        <v>0.22</v>
      </c>
      <c r="I10" s="55">
        <v>7.44</v>
      </c>
      <c r="J10" s="596">
        <v>36.26</v>
      </c>
      <c r="K10" s="353">
        <v>0.02</v>
      </c>
      <c r="L10" s="21">
        <v>2.4E-2</v>
      </c>
      <c r="M10" s="22">
        <v>0.08</v>
      </c>
      <c r="N10" s="22">
        <v>0</v>
      </c>
      <c r="O10" s="55">
        <v>0</v>
      </c>
      <c r="P10" s="353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8"/>
      <c r="B11" s="166" t="s">
        <v>197</v>
      </c>
      <c r="C11" s="253" t="s">
        <v>18</v>
      </c>
      <c r="D11" s="255" t="s">
        <v>198</v>
      </c>
      <c r="E11" s="166">
        <v>250</v>
      </c>
      <c r="F11" s="640"/>
      <c r="G11" s="353">
        <v>1.5</v>
      </c>
      <c r="H11" s="22">
        <v>0</v>
      </c>
      <c r="I11" s="55">
        <v>31.25</v>
      </c>
      <c r="J11" s="596">
        <v>131</v>
      </c>
      <c r="K11" s="353"/>
      <c r="L11" s="21"/>
      <c r="M11" s="22"/>
      <c r="N11" s="22"/>
      <c r="O11" s="55"/>
      <c r="P11" s="353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8"/>
      <c r="B12" s="166"/>
      <c r="C12" s="253"/>
      <c r="D12" s="389" t="s">
        <v>21</v>
      </c>
      <c r="E12" s="345">
        <v>795</v>
      </c>
      <c r="F12" s="640"/>
      <c r="G12" s="249">
        <f t="shared" ref="G12:H12" si="0">G6+G7+G8+G9+G10+G11</f>
        <v>15.91</v>
      </c>
      <c r="H12" s="37">
        <f t="shared" si="0"/>
        <v>21.58</v>
      </c>
      <c r="I12" s="78">
        <f>I6+I7+I8+I9+I10+I11</f>
        <v>122.91</v>
      </c>
      <c r="J12" s="643">
        <f>J6+J7+J8+J9+J10+J11</f>
        <v>753.77</v>
      </c>
      <c r="K12" s="249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8">
        <f t="shared" si="1"/>
        <v>0.39</v>
      </c>
      <c r="P12" s="249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8">
        <f t="shared" si="1"/>
        <v>8.3000000000000004E-2</v>
      </c>
    </row>
    <row r="13" spans="1:23" ht="34.5" customHeight="1" thickBot="1" x14ac:dyDescent="0.4">
      <c r="A13" s="108"/>
      <c r="B13" s="166"/>
      <c r="C13" s="253"/>
      <c r="D13" s="389" t="s">
        <v>22</v>
      </c>
      <c r="E13" s="166"/>
      <c r="F13" s="640"/>
      <c r="G13" s="252"/>
      <c r="H13" s="61"/>
      <c r="I13" s="142"/>
      <c r="J13" s="641">
        <f>J12/23.5</f>
        <v>32.075319148936167</v>
      </c>
      <c r="K13" s="252"/>
      <c r="L13" s="189"/>
      <c r="M13" s="644"/>
      <c r="N13" s="644"/>
      <c r="O13" s="645"/>
      <c r="P13" s="646"/>
      <c r="Q13" s="644"/>
      <c r="R13" s="644"/>
      <c r="S13" s="644"/>
      <c r="T13" s="644"/>
      <c r="U13" s="644"/>
      <c r="V13" s="644"/>
      <c r="W13" s="645"/>
    </row>
    <row r="14" spans="1:23" ht="34.5" customHeight="1" x14ac:dyDescent="0.35">
      <c r="A14" s="110" t="s">
        <v>7</v>
      </c>
      <c r="B14" s="170">
        <v>25</v>
      </c>
      <c r="C14" s="313" t="s">
        <v>20</v>
      </c>
      <c r="D14" s="480" t="s">
        <v>52</v>
      </c>
      <c r="E14" s="482">
        <v>150</v>
      </c>
      <c r="F14" s="170"/>
      <c r="G14" s="42">
        <v>0.6</v>
      </c>
      <c r="H14" s="43">
        <v>0.45</v>
      </c>
      <c r="I14" s="50">
        <v>12.3</v>
      </c>
      <c r="J14" s="236">
        <v>54.9</v>
      </c>
      <c r="K14" s="342">
        <v>0.03</v>
      </c>
      <c r="L14" s="42">
        <v>0.05</v>
      </c>
      <c r="M14" s="43">
        <v>7.5</v>
      </c>
      <c r="N14" s="43">
        <v>0</v>
      </c>
      <c r="O14" s="44">
        <v>0</v>
      </c>
      <c r="P14" s="3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8"/>
      <c r="B15" s="165">
        <v>30</v>
      </c>
      <c r="C15" s="182" t="s">
        <v>9</v>
      </c>
      <c r="D15" s="214" t="s">
        <v>16</v>
      </c>
      <c r="E15" s="165">
        <v>200</v>
      </c>
      <c r="F15" s="214"/>
      <c r="G15" s="305">
        <v>6</v>
      </c>
      <c r="H15" s="17">
        <v>6.28</v>
      </c>
      <c r="I15" s="47">
        <v>7.12</v>
      </c>
      <c r="J15" s="235">
        <v>109.74</v>
      </c>
      <c r="K15" s="305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305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1"/>
      <c r="B16" s="165">
        <v>255</v>
      </c>
      <c r="C16" s="182" t="s">
        <v>10</v>
      </c>
      <c r="D16" s="333" t="s">
        <v>201</v>
      </c>
      <c r="E16" s="167">
        <v>250</v>
      </c>
      <c r="F16" s="333"/>
      <c r="G16" s="305">
        <v>27.75</v>
      </c>
      <c r="H16" s="17">
        <v>11.25</v>
      </c>
      <c r="I16" s="47">
        <v>38</v>
      </c>
      <c r="J16" s="235">
        <v>365.25</v>
      </c>
      <c r="K16" s="305">
        <v>0.1</v>
      </c>
      <c r="L16" s="19">
        <v>0.2</v>
      </c>
      <c r="M16" s="17">
        <v>1.32</v>
      </c>
      <c r="N16" s="17">
        <v>150</v>
      </c>
      <c r="O16" s="47">
        <v>0</v>
      </c>
      <c r="P16" s="305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1"/>
      <c r="B17" s="165">
        <v>98</v>
      </c>
      <c r="C17" s="182" t="s">
        <v>18</v>
      </c>
      <c r="D17" s="214" t="s">
        <v>17</v>
      </c>
      <c r="E17" s="165">
        <v>200</v>
      </c>
      <c r="F17" s="214"/>
      <c r="G17" s="305">
        <v>0.4</v>
      </c>
      <c r="H17" s="17">
        <v>0</v>
      </c>
      <c r="I17" s="47">
        <v>27</v>
      </c>
      <c r="J17" s="235">
        <v>110</v>
      </c>
      <c r="K17" s="305">
        <v>0</v>
      </c>
      <c r="L17" s="19">
        <v>0</v>
      </c>
      <c r="M17" s="17">
        <v>1.4</v>
      </c>
      <c r="N17" s="17">
        <v>0</v>
      </c>
      <c r="O17" s="47">
        <v>0</v>
      </c>
      <c r="P17" s="305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1"/>
      <c r="B18" s="168">
        <v>119</v>
      </c>
      <c r="C18" s="182" t="s">
        <v>14</v>
      </c>
      <c r="D18" s="214" t="s">
        <v>58</v>
      </c>
      <c r="E18" s="165">
        <v>30</v>
      </c>
      <c r="F18" s="214"/>
      <c r="G18" s="305">
        <v>2.13</v>
      </c>
      <c r="H18" s="17">
        <v>0.21</v>
      </c>
      <c r="I18" s="47">
        <v>13.26</v>
      </c>
      <c r="J18" s="235">
        <v>72</v>
      </c>
      <c r="K18" s="353">
        <v>0.03</v>
      </c>
      <c r="L18" s="21">
        <v>0.01</v>
      </c>
      <c r="M18" s="22">
        <v>0</v>
      </c>
      <c r="N18" s="22">
        <v>0</v>
      </c>
      <c r="O18" s="55">
        <v>0</v>
      </c>
      <c r="P18" s="353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1"/>
      <c r="B19" s="165">
        <v>120</v>
      </c>
      <c r="C19" s="182" t="s">
        <v>15</v>
      </c>
      <c r="D19" s="214" t="s">
        <v>49</v>
      </c>
      <c r="E19" s="165">
        <v>20</v>
      </c>
      <c r="F19" s="214"/>
      <c r="G19" s="305">
        <v>1.1399999999999999</v>
      </c>
      <c r="H19" s="17">
        <v>0.22</v>
      </c>
      <c r="I19" s="47">
        <v>7.44</v>
      </c>
      <c r="J19" s="235">
        <v>36.26</v>
      </c>
      <c r="K19" s="353">
        <v>0.02</v>
      </c>
      <c r="L19" s="21">
        <v>2.4E-2</v>
      </c>
      <c r="M19" s="22">
        <v>0.08</v>
      </c>
      <c r="N19" s="22">
        <v>0</v>
      </c>
      <c r="O19" s="55">
        <v>0</v>
      </c>
      <c r="P19" s="353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1"/>
      <c r="B20" s="286"/>
      <c r="C20" s="288"/>
      <c r="D20" s="389" t="s">
        <v>21</v>
      </c>
      <c r="E20" s="417">
        <f>SUM(E14:E19)</f>
        <v>850</v>
      </c>
      <c r="F20" s="320"/>
      <c r="G20" s="247">
        <f>SUM(G14:G19)</f>
        <v>38.020000000000003</v>
      </c>
      <c r="H20" s="15">
        <f>SUM(H14:H19)</f>
        <v>18.41</v>
      </c>
      <c r="I20" s="52">
        <f>SUM(I14:I19)</f>
        <v>105.12</v>
      </c>
      <c r="J20" s="413">
        <f>SUM(J14:J19)</f>
        <v>748.15</v>
      </c>
      <c r="K20" s="247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47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502"/>
      <c r="B21" s="427"/>
      <c r="C21" s="383"/>
      <c r="D21" s="390" t="s">
        <v>22</v>
      </c>
      <c r="E21" s="383"/>
      <c r="F21" s="410"/>
      <c r="G21" s="500"/>
      <c r="H21" s="46"/>
      <c r="I21" s="501"/>
      <c r="J21" s="414">
        <f>J20/23.5</f>
        <v>31.836170212765957</v>
      </c>
      <c r="K21" s="386"/>
      <c r="L21" s="381"/>
      <c r="M21" s="48"/>
      <c r="N21" s="48"/>
      <c r="O21" s="49"/>
      <c r="P21" s="386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9"/>
      <c r="B4" s="534" t="s">
        <v>40</v>
      </c>
      <c r="C4" s="159"/>
      <c r="D4" s="193"/>
      <c r="E4" s="534"/>
      <c r="F4" s="535"/>
      <c r="G4" s="324" t="s">
        <v>23</v>
      </c>
      <c r="H4" s="84"/>
      <c r="I4" s="84"/>
      <c r="J4" s="232" t="s">
        <v>24</v>
      </c>
      <c r="K4" s="1003" t="s">
        <v>25</v>
      </c>
      <c r="L4" s="1004"/>
      <c r="M4" s="1005"/>
      <c r="N4" s="1005"/>
      <c r="O4" s="1006"/>
      <c r="P4" s="1010" t="s">
        <v>26</v>
      </c>
      <c r="Q4" s="1011"/>
      <c r="R4" s="1011"/>
      <c r="S4" s="1011"/>
      <c r="T4" s="1011"/>
      <c r="U4" s="1011"/>
      <c r="V4" s="1011"/>
      <c r="W4" s="1018"/>
    </row>
    <row r="5" spans="1:23" s="18" customFormat="1" ht="47" thickBot="1" x14ac:dyDescent="0.4">
      <c r="A5" s="85" t="s">
        <v>0</v>
      </c>
      <c r="B5" s="124" t="s">
        <v>41</v>
      </c>
      <c r="C5" s="160" t="s">
        <v>42</v>
      </c>
      <c r="D5" s="131" t="s">
        <v>39</v>
      </c>
      <c r="E5" s="124" t="s">
        <v>27</v>
      </c>
      <c r="F5" s="131" t="s">
        <v>38</v>
      </c>
      <c r="G5" s="304" t="s">
        <v>28</v>
      </c>
      <c r="H5" s="90" t="s">
        <v>29</v>
      </c>
      <c r="I5" s="228" t="s">
        <v>30</v>
      </c>
      <c r="J5" s="233" t="s">
        <v>31</v>
      </c>
      <c r="K5" s="498" t="s">
        <v>32</v>
      </c>
      <c r="L5" s="498" t="s">
        <v>147</v>
      </c>
      <c r="M5" s="498" t="s">
        <v>33</v>
      </c>
      <c r="N5" s="716" t="s">
        <v>148</v>
      </c>
      <c r="O5" s="498" t="s">
        <v>149</v>
      </c>
      <c r="P5" s="498" t="s">
        <v>34</v>
      </c>
      <c r="Q5" s="498" t="s">
        <v>35</v>
      </c>
      <c r="R5" s="498" t="s">
        <v>36</v>
      </c>
      <c r="S5" s="498" t="s">
        <v>37</v>
      </c>
      <c r="T5" s="498" t="s">
        <v>150</v>
      </c>
      <c r="U5" s="498" t="s">
        <v>151</v>
      </c>
      <c r="V5" s="498" t="s">
        <v>152</v>
      </c>
      <c r="W5" s="725" t="s">
        <v>153</v>
      </c>
    </row>
    <row r="6" spans="1:23" s="18" customFormat="1" ht="33.75" customHeight="1" x14ac:dyDescent="0.35">
      <c r="A6" s="854" t="s">
        <v>7</v>
      </c>
      <c r="B6" s="170">
        <v>24</v>
      </c>
      <c r="C6" s="549" t="s">
        <v>8</v>
      </c>
      <c r="D6" s="350" t="s">
        <v>145</v>
      </c>
      <c r="E6" s="396">
        <v>150</v>
      </c>
      <c r="F6" s="771"/>
      <c r="G6" s="342">
        <v>0.6</v>
      </c>
      <c r="H6" s="43">
        <v>0</v>
      </c>
      <c r="I6" s="44">
        <v>16.95</v>
      </c>
      <c r="J6" s="421">
        <v>69</v>
      </c>
      <c r="K6" s="342">
        <v>0.01</v>
      </c>
      <c r="L6" s="43">
        <v>0.03</v>
      </c>
      <c r="M6" s="43">
        <v>19.5</v>
      </c>
      <c r="N6" s="43">
        <v>0</v>
      </c>
      <c r="O6" s="50">
        <v>0</v>
      </c>
      <c r="P6" s="342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5"/>
      <c r="B7" s="167">
        <v>31</v>
      </c>
      <c r="C7" s="768" t="s">
        <v>9</v>
      </c>
      <c r="D7" s="406" t="s">
        <v>83</v>
      </c>
      <c r="E7" s="361">
        <v>200</v>
      </c>
      <c r="F7" s="204"/>
      <c r="G7" s="306">
        <v>5.74</v>
      </c>
      <c r="H7" s="13">
        <v>8.7799999999999994</v>
      </c>
      <c r="I7" s="51">
        <v>8.74</v>
      </c>
      <c r="J7" s="127">
        <v>138.04</v>
      </c>
      <c r="K7" s="306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06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3"/>
      <c r="B8" s="166">
        <v>247</v>
      </c>
      <c r="C8" s="769" t="s">
        <v>68</v>
      </c>
      <c r="D8" s="508" t="s">
        <v>168</v>
      </c>
      <c r="E8" s="126">
        <v>150</v>
      </c>
      <c r="F8" s="205"/>
      <c r="G8" s="312">
        <v>3.37</v>
      </c>
      <c r="H8" s="104">
        <v>7.15</v>
      </c>
      <c r="I8" s="258">
        <v>17.5</v>
      </c>
      <c r="J8" s="529">
        <v>148.66</v>
      </c>
      <c r="K8" s="306">
        <v>0.12</v>
      </c>
      <c r="L8" s="13">
        <v>0.12</v>
      </c>
      <c r="M8" s="13">
        <v>18.57</v>
      </c>
      <c r="N8" s="13">
        <v>90</v>
      </c>
      <c r="O8" s="25">
        <v>0.09</v>
      </c>
      <c r="P8" s="306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3"/>
      <c r="B9" s="165">
        <v>114</v>
      </c>
      <c r="C9" s="214" t="s">
        <v>47</v>
      </c>
      <c r="D9" s="268" t="s">
        <v>54</v>
      </c>
      <c r="E9" s="483">
        <v>200</v>
      </c>
      <c r="F9" s="165"/>
      <c r="G9" s="19">
        <v>0.2</v>
      </c>
      <c r="H9" s="17">
        <v>0</v>
      </c>
      <c r="I9" s="20">
        <v>11</v>
      </c>
      <c r="J9" s="234">
        <v>44.8</v>
      </c>
      <c r="K9" s="305">
        <v>0</v>
      </c>
      <c r="L9" s="19">
        <v>0</v>
      </c>
      <c r="M9" s="17">
        <v>0.08</v>
      </c>
      <c r="N9" s="17">
        <v>0</v>
      </c>
      <c r="O9" s="47">
        <v>0</v>
      </c>
      <c r="P9" s="305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3"/>
      <c r="B10" s="261">
        <v>119</v>
      </c>
      <c r="C10" s="769" t="s">
        <v>14</v>
      </c>
      <c r="D10" s="184" t="s">
        <v>58</v>
      </c>
      <c r="E10" s="126">
        <v>45</v>
      </c>
      <c r="F10" s="205"/>
      <c r="G10" s="353">
        <v>3.19</v>
      </c>
      <c r="H10" s="22">
        <v>0.31</v>
      </c>
      <c r="I10" s="55">
        <v>19.89</v>
      </c>
      <c r="J10" s="352">
        <v>108</v>
      </c>
      <c r="K10" s="353">
        <v>0.05</v>
      </c>
      <c r="L10" s="22">
        <v>0.02</v>
      </c>
      <c r="M10" s="22">
        <v>0</v>
      </c>
      <c r="N10" s="22">
        <v>0</v>
      </c>
      <c r="O10" s="23">
        <v>0</v>
      </c>
      <c r="P10" s="353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3"/>
      <c r="B11" s="166">
        <v>120</v>
      </c>
      <c r="C11" s="769" t="s">
        <v>15</v>
      </c>
      <c r="D11" s="184" t="s">
        <v>49</v>
      </c>
      <c r="E11" s="126">
        <v>25</v>
      </c>
      <c r="F11" s="205"/>
      <c r="G11" s="353">
        <v>1.42</v>
      </c>
      <c r="H11" s="22">
        <v>0.27</v>
      </c>
      <c r="I11" s="55">
        <v>9.3000000000000007</v>
      </c>
      <c r="J11" s="352">
        <v>45.32</v>
      </c>
      <c r="K11" s="353">
        <v>0.02</v>
      </c>
      <c r="L11" s="22">
        <v>0.03</v>
      </c>
      <c r="M11" s="22">
        <v>0.1</v>
      </c>
      <c r="N11" s="22">
        <v>0</v>
      </c>
      <c r="O11" s="23">
        <v>0</v>
      </c>
      <c r="P11" s="353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3"/>
      <c r="B12" s="509"/>
      <c r="C12" s="770"/>
      <c r="D12" s="407" t="s">
        <v>21</v>
      </c>
      <c r="E12" s="518">
        <f>SUM(E6:E11)</f>
        <v>770</v>
      </c>
      <c r="F12" s="205"/>
      <c r="G12" s="249">
        <f t="shared" ref="G12:W12" si="0">SUM(G6:G11)</f>
        <v>14.52</v>
      </c>
      <c r="H12" s="37">
        <f t="shared" si="0"/>
        <v>16.509999999999998</v>
      </c>
      <c r="I12" s="78">
        <f t="shared" si="0"/>
        <v>83.38</v>
      </c>
      <c r="J12" s="126">
        <f t="shared" si="0"/>
        <v>553.82000000000005</v>
      </c>
      <c r="K12" s="249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43">
        <f t="shared" si="0"/>
        <v>0.15</v>
      </c>
      <c r="P12" s="249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8">
        <f t="shared" si="0"/>
        <v>0.10099999999999999</v>
      </c>
    </row>
    <row r="13" spans="1:23" s="18" customFormat="1" ht="33.75" customHeight="1" thickBot="1" x14ac:dyDescent="0.4">
      <c r="A13" s="178"/>
      <c r="B13" s="172"/>
      <c r="C13" s="290"/>
      <c r="D13" s="408" t="s">
        <v>22</v>
      </c>
      <c r="E13" s="256"/>
      <c r="F13" s="245"/>
      <c r="G13" s="252"/>
      <c r="H13" s="61"/>
      <c r="I13" s="142"/>
      <c r="J13" s="567">
        <f>J12/23.5</f>
        <v>23.5668085106383</v>
      </c>
      <c r="K13" s="252"/>
      <c r="L13" s="61"/>
      <c r="M13" s="61"/>
      <c r="N13" s="61"/>
      <c r="O13" s="157"/>
      <c r="P13" s="252"/>
      <c r="Q13" s="61"/>
      <c r="R13" s="61"/>
      <c r="S13" s="61"/>
      <c r="T13" s="61"/>
      <c r="U13" s="61"/>
      <c r="V13" s="61"/>
      <c r="W13" s="142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32"/>
      <c r="B15" s="355"/>
      <c r="C15" s="263"/>
      <c r="D15" s="27"/>
      <c r="E15" s="28"/>
      <c r="F15" s="11"/>
      <c r="G15" s="9"/>
      <c r="H15" s="11"/>
      <c r="I15" s="11"/>
    </row>
    <row r="16" spans="1:23" ht="18" x14ac:dyDescent="0.35">
      <c r="A16" s="532"/>
      <c r="B16" s="355"/>
      <c r="C16" s="355"/>
      <c r="D16" s="27"/>
      <c r="E16" s="28"/>
      <c r="F16" s="11"/>
      <c r="G16" s="11"/>
      <c r="H16" s="11"/>
      <c r="I16" s="11"/>
      <c r="Q16" s="719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51"/>
      <c r="C4" s="80" t="s">
        <v>40</v>
      </c>
      <c r="D4" s="81"/>
      <c r="E4" s="82"/>
      <c r="F4" s="83"/>
      <c r="G4" s="80"/>
      <c r="H4" s="84" t="s">
        <v>23</v>
      </c>
      <c r="I4" s="84"/>
      <c r="J4" s="84"/>
      <c r="K4" s="232" t="s">
        <v>24</v>
      </c>
      <c r="L4" s="1003" t="s">
        <v>25</v>
      </c>
      <c r="M4" s="1004"/>
      <c r="N4" s="1005"/>
      <c r="O4" s="1005"/>
      <c r="P4" s="1006"/>
      <c r="Q4" s="1007" t="s">
        <v>26</v>
      </c>
      <c r="R4" s="1008"/>
      <c r="S4" s="1008"/>
      <c r="T4" s="1008"/>
      <c r="U4" s="1008"/>
      <c r="V4" s="1008"/>
      <c r="W4" s="1008"/>
      <c r="X4" s="1008"/>
    </row>
    <row r="5" spans="1:24" s="18" customFormat="1" ht="47" thickBot="1" x14ac:dyDescent="0.4">
      <c r="A5" s="107" t="s">
        <v>0</v>
      </c>
      <c r="B5" s="152"/>
      <c r="C5" s="86" t="s">
        <v>41</v>
      </c>
      <c r="D5" s="87" t="s">
        <v>42</v>
      </c>
      <c r="E5" s="88" t="s">
        <v>39</v>
      </c>
      <c r="F5" s="88" t="s">
        <v>27</v>
      </c>
      <c r="G5" s="86" t="s">
        <v>38</v>
      </c>
      <c r="H5" s="89" t="s">
        <v>28</v>
      </c>
      <c r="I5" s="90" t="s">
        <v>29</v>
      </c>
      <c r="J5" s="228" t="s">
        <v>30</v>
      </c>
      <c r="K5" s="233" t="s">
        <v>31</v>
      </c>
      <c r="L5" s="498" t="s">
        <v>32</v>
      </c>
      <c r="M5" s="498" t="s">
        <v>147</v>
      </c>
      <c r="N5" s="498" t="s">
        <v>33</v>
      </c>
      <c r="O5" s="716" t="s">
        <v>148</v>
      </c>
      <c r="P5" s="498" t="s">
        <v>149</v>
      </c>
      <c r="Q5" s="498" t="s">
        <v>34</v>
      </c>
      <c r="R5" s="498" t="s">
        <v>35</v>
      </c>
      <c r="S5" s="498" t="s">
        <v>36</v>
      </c>
      <c r="T5" s="498" t="s">
        <v>37</v>
      </c>
      <c r="U5" s="498" t="s">
        <v>150</v>
      </c>
      <c r="V5" s="498" t="s">
        <v>151</v>
      </c>
      <c r="W5" s="498" t="s">
        <v>152</v>
      </c>
      <c r="X5" s="498" t="s">
        <v>153</v>
      </c>
    </row>
    <row r="6" spans="1:24" s="18" customFormat="1" ht="33.75" customHeight="1" x14ac:dyDescent="0.35">
      <c r="A6" s="110" t="s">
        <v>7</v>
      </c>
      <c r="B6" s="628"/>
      <c r="C6" s="272">
        <v>10</v>
      </c>
      <c r="D6" s="782" t="s">
        <v>8</v>
      </c>
      <c r="E6" s="907" t="s">
        <v>173</v>
      </c>
      <c r="F6" s="866">
        <v>60</v>
      </c>
      <c r="G6" s="267"/>
      <c r="H6" s="326">
        <v>0.48</v>
      </c>
      <c r="I6" s="40">
        <v>4.8600000000000003</v>
      </c>
      <c r="J6" s="58">
        <v>1.2</v>
      </c>
      <c r="K6" s="728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42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9"/>
      <c r="B7" s="568"/>
      <c r="C7" s="126">
        <v>34</v>
      </c>
      <c r="D7" s="161" t="s">
        <v>9</v>
      </c>
      <c r="E7" s="217" t="s">
        <v>82</v>
      </c>
      <c r="F7" s="287">
        <v>200</v>
      </c>
      <c r="G7" s="126"/>
      <c r="H7" s="312">
        <v>9</v>
      </c>
      <c r="I7" s="104">
        <v>5.6</v>
      </c>
      <c r="J7" s="105">
        <v>13.8</v>
      </c>
      <c r="K7" s="261">
        <v>141</v>
      </c>
      <c r="L7" s="312">
        <v>0.24</v>
      </c>
      <c r="M7" s="259">
        <v>0.1</v>
      </c>
      <c r="N7" s="104">
        <v>1.1599999999999999</v>
      </c>
      <c r="O7" s="104">
        <v>160</v>
      </c>
      <c r="P7" s="258">
        <v>0</v>
      </c>
      <c r="Q7" s="312">
        <v>45.56</v>
      </c>
      <c r="R7" s="104">
        <v>86.52</v>
      </c>
      <c r="S7" s="104">
        <v>28.94</v>
      </c>
      <c r="T7" s="104">
        <v>2.16</v>
      </c>
      <c r="U7" s="104">
        <v>499.2</v>
      </c>
      <c r="V7" s="104">
        <v>4.0000000000000001E-3</v>
      </c>
      <c r="W7" s="104">
        <v>2E-3</v>
      </c>
      <c r="X7" s="258">
        <v>0.02</v>
      </c>
    </row>
    <row r="8" spans="1:24" s="39" customFormat="1" ht="33.75" customHeight="1" x14ac:dyDescent="0.35">
      <c r="A8" s="115"/>
      <c r="B8" s="145"/>
      <c r="C8" s="126">
        <v>86</v>
      </c>
      <c r="D8" s="253" t="s">
        <v>10</v>
      </c>
      <c r="E8" s="387" t="s">
        <v>85</v>
      </c>
      <c r="F8" s="227">
        <v>240</v>
      </c>
      <c r="G8" s="126"/>
      <c r="H8" s="305">
        <v>20.88</v>
      </c>
      <c r="I8" s="17">
        <v>8.8800000000000008</v>
      </c>
      <c r="J8" s="23">
        <v>24.48</v>
      </c>
      <c r="K8" s="234">
        <v>428.64</v>
      </c>
      <c r="L8" s="305">
        <v>0.21</v>
      </c>
      <c r="M8" s="19">
        <v>0.22</v>
      </c>
      <c r="N8" s="17">
        <v>11.16</v>
      </c>
      <c r="O8" s="17">
        <v>24</v>
      </c>
      <c r="P8" s="47">
        <v>0</v>
      </c>
      <c r="Q8" s="305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1"/>
      <c r="B9" s="147"/>
      <c r="C9" s="125">
        <v>102</v>
      </c>
      <c r="D9" s="316" t="s">
        <v>18</v>
      </c>
      <c r="E9" s="303" t="s">
        <v>86</v>
      </c>
      <c r="F9" s="224">
        <v>200</v>
      </c>
      <c r="G9" s="125"/>
      <c r="H9" s="305">
        <v>1</v>
      </c>
      <c r="I9" s="17">
        <v>0</v>
      </c>
      <c r="J9" s="20">
        <v>23.6</v>
      </c>
      <c r="K9" s="234">
        <v>98.4</v>
      </c>
      <c r="L9" s="305">
        <v>0.02</v>
      </c>
      <c r="M9" s="19">
        <v>0.02</v>
      </c>
      <c r="N9" s="17">
        <v>0.78</v>
      </c>
      <c r="O9" s="17">
        <v>60</v>
      </c>
      <c r="P9" s="47">
        <v>0</v>
      </c>
      <c r="Q9" s="305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1"/>
      <c r="B10" s="147"/>
      <c r="C10" s="127">
        <v>119</v>
      </c>
      <c r="D10" s="182" t="s">
        <v>14</v>
      </c>
      <c r="E10" s="218" t="s">
        <v>58</v>
      </c>
      <c r="F10" s="166">
        <v>30</v>
      </c>
      <c r="G10" s="166"/>
      <c r="H10" s="21">
        <v>2.13</v>
      </c>
      <c r="I10" s="22">
        <v>0.21</v>
      </c>
      <c r="J10" s="23">
        <v>13.26</v>
      </c>
      <c r="K10" s="351">
        <v>72</v>
      </c>
      <c r="L10" s="353">
        <v>0.03</v>
      </c>
      <c r="M10" s="21">
        <v>0.01</v>
      </c>
      <c r="N10" s="22">
        <v>0</v>
      </c>
      <c r="O10" s="22">
        <v>0</v>
      </c>
      <c r="P10" s="55">
        <v>0</v>
      </c>
      <c r="Q10" s="353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1"/>
      <c r="B11" s="147"/>
      <c r="C11" s="158">
        <v>120</v>
      </c>
      <c r="D11" s="182" t="s">
        <v>15</v>
      </c>
      <c r="E11" s="218" t="s">
        <v>49</v>
      </c>
      <c r="F11" s="166">
        <v>20</v>
      </c>
      <c r="G11" s="166"/>
      <c r="H11" s="21">
        <v>1.1399999999999999</v>
      </c>
      <c r="I11" s="22">
        <v>0.22</v>
      </c>
      <c r="J11" s="23">
        <v>7.44</v>
      </c>
      <c r="K11" s="351">
        <v>36.26</v>
      </c>
      <c r="L11" s="353">
        <v>0.02</v>
      </c>
      <c r="M11" s="21">
        <v>2.4E-2</v>
      </c>
      <c r="N11" s="22">
        <v>0.08</v>
      </c>
      <c r="O11" s="22">
        <v>0</v>
      </c>
      <c r="P11" s="55">
        <v>0</v>
      </c>
      <c r="Q11" s="353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5"/>
      <c r="B12" s="568"/>
      <c r="C12" s="126"/>
      <c r="D12" s="253"/>
      <c r="E12" s="388" t="s">
        <v>21</v>
      </c>
      <c r="F12" s="345">
        <f>SUM(F6:F11)</f>
        <v>750</v>
      </c>
      <c r="G12" s="126"/>
      <c r="H12" s="353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78">
        <f>K6+K7+K8+K9+K10+K11</f>
        <v>826.57999999999993</v>
      </c>
      <c r="L12" s="353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53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1"/>
      <c r="B13" s="569"/>
      <c r="C13" s="329"/>
      <c r="D13" s="164"/>
      <c r="E13" s="390" t="s">
        <v>22</v>
      </c>
      <c r="F13" s="169"/>
      <c r="G13" s="256"/>
      <c r="H13" s="252"/>
      <c r="I13" s="61"/>
      <c r="J13" s="157"/>
      <c r="K13" s="513">
        <f>K12/23.5</f>
        <v>35.173617021276591</v>
      </c>
      <c r="L13" s="252"/>
      <c r="M13" s="189"/>
      <c r="N13" s="61"/>
      <c r="O13" s="61"/>
      <c r="P13" s="142"/>
      <c r="Q13" s="252"/>
      <c r="R13" s="61"/>
      <c r="S13" s="61"/>
      <c r="T13" s="61"/>
      <c r="U13" s="61"/>
      <c r="V13" s="61"/>
      <c r="W13" s="61"/>
      <c r="X13" s="142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72" t="s">
        <v>70</v>
      </c>
      <c r="B15" s="139"/>
      <c r="C15" s="773"/>
      <c r="D15" s="774"/>
      <c r="E15" s="27"/>
      <c r="F15" s="28"/>
      <c r="G15" s="11"/>
      <c r="H15" s="11"/>
      <c r="I15" s="11"/>
      <c r="J15" s="11"/>
    </row>
    <row r="16" spans="1:24" ht="18" x14ac:dyDescent="0.35">
      <c r="A16" s="775" t="s">
        <v>71</v>
      </c>
      <c r="B16" s="140"/>
      <c r="C16" s="776"/>
      <c r="D16" s="776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tabSelected="1"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6"/>
      <c r="B4" s="863" t="s">
        <v>40</v>
      </c>
      <c r="C4" s="128"/>
      <c r="D4" s="193"/>
      <c r="E4" s="535"/>
      <c r="F4" s="534"/>
      <c r="G4" s="324" t="s">
        <v>23</v>
      </c>
      <c r="H4" s="84"/>
      <c r="I4" s="325"/>
      <c r="J4" s="232" t="s">
        <v>24</v>
      </c>
      <c r="K4" s="1003" t="s">
        <v>25</v>
      </c>
      <c r="L4" s="1004"/>
      <c r="M4" s="1005"/>
      <c r="N4" s="1005"/>
      <c r="O4" s="1006"/>
      <c r="P4" s="1010" t="s">
        <v>26</v>
      </c>
      <c r="Q4" s="1011"/>
      <c r="R4" s="1011"/>
      <c r="S4" s="1011"/>
      <c r="T4" s="1011"/>
      <c r="U4" s="1011"/>
      <c r="V4" s="1011"/>
      <c r="W4" s="1012"/>
    </row>
    <row r="5" spans="1:23" s="18" customFormat="1" ht="47" thickBot="1" x14ac:dyDescent="0.4">
      <c r="A5" s="107" t="s">
        <v>0</v>
      </c>
      <c r="B5" s="131" t="s">
        <v>41</v>
      </c>
      <c r="C5" s="129" t="s">
        <v>42</v>
      </c>
      <c r="D5" s="131" t="s">
        <v>39</v>
      </c>
      <c r="E5" s="131" t="s">
        <v>27</v>
      </c>
      <c r="F5" s="124" t="s">
        <v>38</v>
      </c>
      <c r="G5" s="304" t="s">
        <v>28</v>
      </c>
      <c r="H5" s="90" t="s">
        <v>29</v>
      </c>
      <c r="I5" s="91" t="s">
        <v>30</v>
      </c>
      <c r="J5" s="233" t="s">
        <v>31</v>
      </c>
      <c r="K5" s="498" t="s">
        <v>32</v>
      </c>
      <c r="L5" s="498" t="s">
        <v>147</v>
      </c>
      <c r="M5" s="498" t="s">
        <v>33</v>
      </c>
      <c r="N5" s="716" t="s">
        <v>148</v>
      </c>
      <c r="O5" s="498" t="s">
        <v>149</v>
      </c>
      <c r="P5" s="498" t="s">
        <v>34</v>
      </c>
      <c r="Q5" s="498" t="s">
        <v>35</v>
      </c>
      <c r="R5" s="498" t="s">
        <v>36</v>
      </c>
      <c r="S5" s="498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23" s="18" customFormat="1" ht="33.75" customHeight="1" x14ac:dyDescent="0.35">
      <c r="A6" s="110" t="s">
        <v>7</v>
      </c>
      <c r="B6" s="188">
        <v>14</v>
      </c>
      <c r="C6" s="338" t="s">
        <v>89</v>
      </c>
      <c r="D6" s="545" t="s">
        <v>91</v>
      </c>
      <c r="E6" s="188">
        <v>60</v>
      </c>
      <c r="F6" s="575"/>
      <c r="G6" s="576">
        <v>3.06</v>
      </c>
      <c r="H6" s="536">
        <v>6.36</v>
      </c>
      <c r="I6" s="537">
        <v>4.4400000000000004</v>
      </c>
      <c r="J6" s="886">
        <v>91.8</v>
      </c>
      <c r="K6" s="576">
        <v>2.73</v>
      </c>
      <c r="L6" s="536">
        <v>0.06</v>
      </c>
      <c r="M6" s="536">
        <v>4.33</v>
      </c>
      <c r="N6" s="536">
        <v>24</v>
      </c>
      <c r="O6" s="888">
        <v>0.09</v>
      </c>
      <c r="P6" s="576">
        <v>98.68</v>
      </c>
      <c r="Q6" s="536">
        <v>67.510000000000005</v>
      </c>
      <c r="R6" s="536">
        <v>13.48</v>
      </c>
      <c r="S6" s="536">
        <v>0.72</v>
      </c>
      <c r="T6" s="536">
        <v>151.6</v>
      </c>
      <c r="U6" s="536">
        <v>4.0000000000000001E-3</v>
      </c>
      <c r="V6" s="536">
        <v>2E-3</v>
      </c>
      <c r="W6" s="537">
        <v>1.2E-2</v>
      </c>
    </row>
    <row r="7" spans="1:23" s="18" customFormat="1" ht="33.75" customHeight="1" x14ac:dyDescent="0.35">
      <c r="A7" s="108"/>
      <c r="B7" s="166">
        <v>41</v>
      </c>
      <c r="C7" s="255" t="s">
        <v>9</v>
      </c>
      <c r="D7" s="400" t="s">
        <v>92</v>
      </c>
      <c r="E7" s="227">
        <v>200</v>
      </c>
      <c r="F7" s="531"/>
      <c r="G7" s="312">
        <v>6.8</v>
      </c>
      <c r="H7" s="104">
        <v>5.4</v>
      </c>
      <c r="I7" s="258">
        <v>8.8000000000000007</v>
      </c>
      <c r="J7" s="529">
        <v>111</v>
      </c>
      <c r="K7" s="312">
        <v>0.12</v>
      </c>
      <c r="L7" s="104">
        <v>0.1</v>
      </c>
      <c r="M7" s="104">
        <v>7.2</v>
      </c>
      <c r="N7" s="104">
        <v>160</v>
      </c>
      <c r="O7" s="105">
        <v>0</v>
      </c>
      <c r="P7" s="312">
        <v>57.04</v>
      </c>
      <c r="Q7" s="104">
        <v>126.88</v>
      </c>
      <c r="R7" s="104">
        <v>34</v>
      </c>
      <c r="S7" s="104">
        <v>1.54</v>
      </c>
      <c r="T7" s="104">
        <v>499.2</v>
      </c>
      <c r="U7" s="104">
        <v>4.0000000000000001E-3</v>
      </c>
      <c r="V7" s="104">
        <v>2E-3</v>
      </c>
      <c r="W7" s="258">
        <v>0.02</v>
      </c>
    </row>
    <row r="8" spans="1:23" s="39" customFormat="1" ht="33.75" customHeight="1" x14ac:dyDescent="0.35">
      <c r="A8" s="115"/>
      <c r="B8" s="166">
        <v>81</v>
      </c>
      <c r="C8" s="255" t="s">
        <v>10</v>
      </c>
      <c r="D8" s="192" t="s">
        <v>77</v>
      </c>
      <c r="E8" s="362">
        <v>90</v>
      </c>
      <c r="F8" s="205"/>
      <c r="G8" s="353">
        <v>22.41</v>
      </c>
      <c r="H8" s="22">
        <v>15.3</v>
      </c>
      <c r="I8" s="55">
        <v>0.54</v>
      </c>
      <c r="J8" s="352">
        <v>229.77</v>
      </c>
      <c r="K8" s="353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53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1"/>
      <c r="B9" s="166">
        <v>124</v>
      </c>
      <c r="C9" s="255" t="s">
        <v>95</v>
      </c>
      <c r="D9" s="508" t="s">
        <v>93</v>
      </c>
      <c r="E9" s="227">
        <v>150</v>
      </c>
      <c r="F9" s="531"/>
      <c r="G9" s="312">
        <v>4.05</v>
      </c>
      <c r="H9" s="104">
        <v>4.5</v>
      </c>
      <c r="I9" s="258">
        <v>22.8</v>
      </c>
      <c r="J9" s="529">
        <v>147.30000000000001</v>
      </c>
      <c r="K9" s="312">
        <v>0.11</v>
      </c>
      <c r="L9" s="104">
        <v>0.02</v>
      </c>
      <c r="M9" s="104">
        <v>0</v>
      </c>
      <c r="N9" s="104">
        <v>0</v>
      </c>
      <c r="O9" s="105">
        <v>0</v>
      </c>
      <c r="P9" s="312">
        <v>10.49</v>
      </c>
      <c r="Q9" s="104">
        <v>86</v>
      </c>
      <c r="R9" s="104">
        <v>30.56</v>
      </c>
      <c r="S9" s="104">
        <v>0.99</v>
      </c>
      <c r="T9" s="104">
        <v>80.400000000000006</v>
      </c>
      <c r="U9" s="104">
        <v>3.0000000000000001E-3</v>
      </c>
      <c r="V9" s="104">
        <v>1E-3</v>
      </c>
      <c r="W9" s="258">
        <v>0.02</v>
      </c>
    </row>
    <row r="10" spans="1:23" s="18" customFormat="1" ht="33.75" customHeight="1" x14ac:dyDescent="0.35">
      <c r="A10" s="111"/>
      <c r="B10" s="261">
        <v>100</v>
      </c>
      <c r="C10" s="255" t="s">
        <v>96</v>
      </c>
      <c r="D10" s="184" t="s">
        <v>94</v>
      </c>
      <c r="E10" s="166">
        <v>200</v>
      </c>
      <c r="F10" s="531"/>
      <c r="G10" s="353">
        <v>0.2</v>
      </c>
      <c r="H10" s="22">
        <v>0</v>
      </c>
      <c r="I10" s="55">
        <v>15.56</v>
      </c>
      <c r="J10" s="352">
        <v>63.2</v>
      </c>
      <c r="K10" s="305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305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1"/>
      <c r="B11" s="261">
        <v>119</v>
      </c>
      <c r="C11" s="255" t="s">
        <v>14</v>
      </c>
      <c r="D11" s="184" t="s">
        <v>58</v>
      </c>
      <c r="E11" s="166">
        <v>45</v>
      </c>
      <c r="F11" s="531"/>
      <c r="G11" s="353">
        <v>3.19</v>
      </c>
      <c r="H11" s="22">
        <v>0.31</v>
      </c>
      <c r="I11" s="55">
        <v>19.89</v>
      </c>
      <c r="J11" s="352">
        <v>108</v>
      </c>
      <c r="K11" s="353">
        <v>0.05</v>
      </c>
      <c r="L11" s="22">
        <v>0.02</v>
      </c>
      <c r="M11" s="22">
        <v>0</v>
      </c>
      <c r="N11" s="22">
        <v>0</v>
      </c>
      <c r="O11" s="23">
        <v>0</v>
      </c>
      <c r="P11" s="353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5"/>
      <c r="B12" s="166">
        <v>120</v>
      </c>
      <c r="C12" s="255" t="s">
        <v>15</v>
      </c>
      <c r="D12" s="184" t="s">
        <v>49</v>
      </c>
      <c r="E12" s="166">
        <v>25</v>
      </c>
      <c r="F12" s="531"/>
      <c r="G12" s="353">
        <v>1.42</v>
      </c>
      <c r="H12" s="22">
        <v>0.27</v>
      </c>
      <c r="I12" s="55">
        <v>9.3000000000000007</v>
      </c>
      <c r="J12" s="352">
        <v>45.32</v>
      </c>
      <c r="K12" s="353">
        <v>0.02</v>
      </c>
      <c r="L12" s="22">
        <v>0.03</v>
      </c>
      <c r="M12" s="22">
        <v>0.1</v>
      </c>
      <c r="N12" s="22">
        <v>0</v>
      </c>
      <c r="O12" s="23">
        <v>0</v>
      </c>
      <c r="P12" s="353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5"/>
      <c r="B13" s="171"/>
      <c r="C13" s="269"/>
      <c r="D13" s="407" t="s">
        <v>21</v>
      </c>
      <c r="E13" s="239">
        <f>SUM(E6:E12)</f>
        <v>770</v>
      </c>
      <c r="F13" s="374">
        <f t="shared" ref="F13:W13" si="0">SUM(F6:F12)</f>
        <v>0</v>
      </c>
      <c r="G13" s="578">
        <f t="shared" si="0"/>
        <v>41.129999999999995</v>
      </c>
      <c r="H13" s="103">
        <f t="shared" si="0"/>
        <v>32.14</v>
      </c>
      <c r="I13" s="346">
        <f t="shared" si="0"/>
        <v>81.33</v>
      </c>
      <c r="J13" s="543">
        <f t="shared" si="0"/>
        <v>796.39000000000021</v>
      </c>
      <c r="K13" s="578">
        <f t="shared" si="0"/>
        <v>3.0799999999999996</v>
      </c>
      <c r="L13" s="103">
        <f t="shared" si="0"/>
        <v>0.37400000000000011</v>
      </c>
      <c r="M13" s="103">
        <f t="shared" si="0"/>
        <v>14.07</v>
      </c>
      <c r="N13" s="103">
        <f t="shared" si="0"/>
        <v>212.8</v>
      </c>
      <c r="O13" s="347">
        <f t="shared" si="0"/>
        <v>0.09</v>
      </c>
      <c r="P13" s="578">
        <f t="shared" si="0"/>
        <v>225.8</v>
      </c>
      <c r="Q13" s="103">
        <f t="shared" si="0"/>
        <v>584.43000000000006</v>
      </c>
      <c r="R13" s="103">
        <f t="shared" si="0"/>
        <v>143.93</v>
      </c>
      <c r="S13" s="103">
        <f t="shared" si="0"/>
        <v>6.32</v>
      </c>
      <c r="T13" s="103">
        <f t="shared" si="0"/>
        <v>1164.6899999999996</v>
      </c>
      <c r="U13" s="103">
        <f t="shared" si="0"/>
        <v>1.95E-2</v>
      </c>
      <c r="V13" s="103">
        <f t="shared" si="0"/>
        <v>1.0500000000000001E-2</v>
      </c>
      <c r="W13" s="346">
        <f t="shared" si="0"/>
        <v>0.216</v>
      </c>
    </row>
    <row r="14" spans="1:23" s="18" customFormat="1" ht="33.75" customHeight="1" thickBot="1" x14ac:dyDescent="0.4">
      <c r="A14" s="141"/>
      <c r="B14" s="169"/>
      <c r="C14" s="275"/>
      <c r="D14" s="408" t="s">
        <v>22</v>
      </c>
      <c r="E14" s="169"/>
      <c r="F14" s="256"/>
      <c r="G14" s="310"/>
      <c r="H14" s="186"/>
      <c r="I14" s="187"/>
      <c r="J14" s="887">
        <f>J13/23.5</f>
        <v>33.888936170212773</v>
      </c>
      <c r="K14" s="310"/>
      <c r="L14" s="186"/>
      <c r="M14" s="186"/>
      <c r="N14" s="186"/>
      <c r="O14" s="276"/>
      <c r="P14" s="310"/>
      <c r="Q14" s="186"/>
      <c r="R14" s="186"/>
      <c r="S14" s="186"/>
      <c r="T14" s="186"/>
      <c r="U14" s="186"/>
      <c r="V14" s="186"/>
      <c r="W14" s="187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zoomScale="60" zoomScaleNormal="60" workbookViewId="0">
      <selection activeCell="K13" sqref="K1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637"/>
      <c r="C4" s="637" t="s">
        <v>40</v>
      </c>
      <c r="D4" s="667"/>
      <c r="E4" s="193"/>
      <c r="F4" s="637"/>
      <c r="G4" s="636"/>
      <c r="H4" s="324" t="s">
        <v>23</v>
      </c>
      <c r="I4" s="84"/>
      <c r="J4" s="325"/>
      <c r="K4" s="419" t="s">
        <v>24</v>
      </c>
      <c r="L4" s="1003" t="s">
        <v>25</v>
      </c>
      <c r="M4" s="1004"/>
      <c r="N4" s="1005"/>
      <c r="O4" s="1005"/>
      <c r="P4" s="1006"/>
      <c r="Q4" s="1007" t="s">
        <v>26</v>
      </c>
      <c r="R4" s="1008"/>
      <c r="S4" s="1008"/>
      <c r="T4" s="1008"/>
      <c r="U4" s="1008"/>
      <c r="V4" s="1008"/>
      <c r="W4" s="1008"/>
      <c r="X4" s="1008"/>
    </row>
    <row r="5" spans="1:24" s="18" customFormat="1" ht="47" thickBot="1" x14ac:dyDescent="0.4">
      <c r="A5" s="174" t="s">
        <v>0</v>
      </c>
      <c r="B5" s="131"/>
      <c r="C5" s="131" t="s">
        <v>41</v>
      </c>
      <c r="D5" s="668" t="s">
        <v>42</v>
      </c>
      <c r="E5" s="131" t="s">
        <v>39</v>
      </c>
      <c r="F5" s="131" t="s">
        <v>27</v>
      </c>
      <c r="G5" s="124" t="s">
        <v>38</v>
      </c>
      <c r="H5" s="851" t="s">
        <v>28</v>
      </c>
      <c r="I5" s="755" t="s">
        <v>29</v>
      </c>
      <c r="J5" s="759" t="s">
        <v>30</v>
      </c>
      <c r="K5" s="420" t="s">
        <v>31</v>
      </c>
      <c r="L5" s="758" t="s">
        <v>32</v>
      </c>
      <c r="M5" s="758" t="s">
        <v>147</v>
      </c>
      <c r="N5" s="758" t="s">
        <v>33</v>
      </c>
      <c r="O5" s="785" t="s">
        <v>148</v>
      </c>
      <c r="P5" s="758" t="s">
        <v>149</v>
      </c>
      <c r="Q5" s="758" t="s">
        <v>34</v>
      </c>
      <c r="R5" s="758" t="s">
        <v>35</v>
      </c>
      <c r="S5" s="758" t="s">
        <v>36</v>
      </c>
      <c r="T5" s="758" t="s">
        <v>37</v>
      </c>
      <c r="U5" s="758" t="s">
        <v>150</v>
      </c>
      <c r="V5" s="758" t="s">
        <v>151</v>
      </c>
      <c r="W5" s="758" t="s">
        <v>152</v>
      </c>
      <c r="X5" s="758" t="s">
        <v>153</v>
      </c>
    </row>
    <row r="6" spans="1:24" s="18" customFormat="1" ht="26.5" customHeight="1" x14ac:dyDescent="0.35">
      <c r="A6" s="132" t="s">
        <v>6</v>
      </c>
      <c r="B6" s="170"/>
      <c r="C6" s="170">
        <v>25</v>
      </c>
      <c r="D6" s="182" t="s">
        <v>20</v>
      </c>
      <c r="E6" s="268" t="s">
        <v>52</v>
      </c>
      <c r="F6" s="442">
        <v>150</v>
      </c>
      <c r="G6" s="825"/>
      <c r="H6" s="342">
        <v>0.6</v>
      </c>
      <c r="I6" s="43">
        <v>0.45</v>
      </c>
      <c r="J6" s="44">
        <v>12.3</v>
      </c>
      <c r="K6" s="422">
        <v>54.9</v>
      </c>
      <c r="L6" s="342">
        <v>0.03</v>
      </c>
      <c r="M6" s="43">
        <v>4.4999999999999998E-2</v>
      </c>
      <c r="N6" s="43">
        <v>7.5</v>
      </c>
      <c r="O6" s="43">
        <v>3</v>
      </c>
      <c r="P6" s="50">
        <v>0</v>
      </c>
      <c r="Q6" s="3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3.0000000000000001E-3</v>
      </c>
      <c r="W6" s="43">
        <v>2.9999999999999997E-4</v>
      </c>
      <c r="X6" s="44">
        <v>0.03</v>
      </c>
    </row>
    <row r="7" spans="1:24" s="39" customFormat="1" ht="26.5" customHeight="1" x14ac:dyDescent="0.35">
      <c r="A7" s="175"/>
      <c r="B7" s="145"/>
      <c r="C7" s="166">
        <v>125</v>
      </c>
      <c r="D7" s="670" t="s">
        <v>101</v>
      </c>
      <c r="E7" s="161" t="s">
        <v>188</v>
      </c>
      <c r="F7" s="205">
        <v>150</v>
      </c>
      <c r="G7" s="690"/>
      <c r="H7" s="530">
        <v>7.65</v>
      </c>
      <c r="I7" s="117">
        <v>5.25</v>
      </c>
      <c r="J7" s="122">
        <v>40.200000000000003</v>
      </c>
      <c r="K7" s="666">
        <v>238.2</v>
      </c>
      <c r="L7" s="530">
        <v>7.4999999999999997E-2</v>
      </c>
      <c r="M7" s="117">
        <v>4.4999999999999998E-2</v>
      </c>
      <c r="N7" s="117">
        <v>0.01</v>
      </c>
      <c r="O7" s="117">
        <v>15</v>
      </c>
      <c r="P7" s="118">
        <v>0.12</v>
      </c>
      <c r="Q7" s="530">
        <v>51.94</v>
      </c>
      <c r="R7" s="117">
        <v>72.510000000000005</v>
      </c>
      <c r="S7" s="117">
        <v>10.65</v>
      </c>
      <c r="T7" s="117">
        <v>0.96</v>
      </c>
      <c r="U7" s="117">
        <v>76.14</v>
      </c>
      <c r="V7" s="117">
        <v>8.9999999999999998E-4</v>
      </c>
      <c r="W7" s="117">
        <v>0</v>
      </c>
      <c r="X7" s="122">
        <v>1.4999999999999999E-2</v>
      </c>
    </row>
    <row r="8" spans="1:24" s="39" customFormat="1" ht="15.5" x14ac:dyDescent="0.35">
      <c r="A8" s="175"/>
      <c r="B8" s="145"/>
      <c r="C8" s="165">
        <v>114</v>
      </c>
      <c r="D8" s="214" t="s">
        <v>47</v>
      </c>
      <c r="E8" s="268" t="s">
        <v>54</v>
      </c>
      <c r="F8" s="483">
        <v>200</v>
      </c>
      <c r="G8" s="206"/>
      <c r="H8" s="305">
        <v>0.2</v>
      </c>
      <c r="I8" s="17">
        <v>0</v>
      </c>
      <c r="J8" s="47">
        <v>11</v>
      </c>
      <c r="K8" s="322">
        <v>44.8</v>
      </c>
      <c r="L8" s="305">
        <v>0</v>
      </c>
      <c r="M8" s="17">
        <v>0</v>
      </c>
      <c r="N8" s="17">
        <v>0.08</v>
      </c>
      <c r="O8" s="17">
        <v>0</v>
      </c>
      <c r="P8" s="20">
        <v>0</v>
      </c>
      <c r="Q8" s="305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39" customFormat="1" ht="15.5" x14ac:dyDescent="0.35">
      <c r="A9" s="175"/>
      <c r="B9" s="988"/>
      <c r="C9" s="165" t="s">
        <v>197</v>
      </c>
      <c r="D9" s="214" t="s">
        <v>18</v>
      </c>
      <c r="E9" s="268" t="s">
        <v>199</v>
      </c>
      <c r="F9" s="483">
        <v>200</v>
      </c>
      <c r="G9" s="206"/>
      <c r="H9" s="305">
        <v>5.4</v>
      </c>
      <c r="I9" s="17">
        <v>4.2</v>
      </c>
      <c r="J9" s="47">
        <v>18</v>
      </c>
      <c r="K9" s="322">
        <v>131.4</v>
      </c>
      <c r="L9" s="305"/>
      <c r="M9" s="17"/>
      <c r="N9" s="17"/>
      <c r="O9" s="17"/>
      <c r="P9" s="20"/>
      <c r="Q9" s="305"/>
      <c r="R9" s="17"/>
      <c r="S9" s="17"/>
      <c r="T9" s="17"/>
      <c r="U9" s="17"/>
      <c r="V9" s="17"/>
      <c r="W9" s="17"/>
      <c r="X9" s="47"/>
    </row>
    <row r="10" spans="1:24" s="39" customFormat="1" ht="26.5" customHeight="1" x14ac:dyDescent="0.35">
      <c r="A10" s="175"/>
      <c r="B10" s="185"/>
      <c r="C10" s="261">
        <v>119</v>
      </c>
      <c r="D10" s="670" t="s">
        <v>58</v>
      </c>
      <c r="E10" s="161" t="s">
        <v>43</v>
      </c>
      <c r="F10" s="205">
        <v>30</v>
      </c>
      <c r="G10" s="767"/>
      <c r="H10" s="353">
        <v>2.13</v>
      </c>
      <c r="I10" s="22">
        <v>0.21</v>
      </c>
      <c r="J10" s="55">
        <v>13.26</v>
      </c>
      <c r="K10" s="596">
        <v>72</v>
      </c>
      <c r="L10" s="353">
        <v>0.03</v>
      </c>
      <c r="M10" s="22">
        <v>0.01</v>
      </c>
      <c r="N10" s="22">
        <v>0</v>
      </c>
      <c r="O10" s="22">
        <v>0</v>
      </c>
      <c r="P10" s="23">
        <v>0</v>
      </c>
      <c r="Q10" s="353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39" customFormat="1" ht="26.5" customHeight="1" x14ac:dyDescent="0.35">
      <c r="A11" s="175"/>
      <c r="B11" s="185"/>
      <c r="C11" s="166">
        <v>120</v>
      </c>
      <c r="D11" s="670" t="s">
        <v>49</v>
      </c>
      <c r="E11" s="161" t="s">
        <v>13</v>
      </c>
      <c r="F11" s="205">
        <v>30</v>
      </c>
      <c r="G11" s="767"/>
      <c r="H11" s="305">
        <v>1.71</v>
      </c>
      <c r="I11" s="17">
        <v>0.33</v>
      </c>
      <c r="J11" s="47">
        <v>11.16</v>
      </c>
      <c r="K11" s="322">
        <v>54.39</v>
      </c>
      <c r="L11" s="305">
        <v>0.02</v>
      </c>
      <c r="M11" s="17">
        <v>0.03</v>
      </c>
      <c r="N11" s="17">
        <v>0.1</v>
      </c>
      <c r="O11" s="17">
        <v>0</v>
      </c>
      <c r="P11" s="20">
        <v>0</v>
      </c>
      <c r="Q11" s="305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7">
        <v>0.02</v>
      </c>
    </row>
    <row r="12" spans="1:24" s="39" customFormat="1" ht="26.5" customHeight="1" x14ac:dyDescent="0.35">
      <c r="A12" s="175"/>
      <c r="B12" s="166"/>
      <c r="C12" s="166"/>
      <c r="D12" s="670"/>
      <c r="E12" s="190" t="s">
        <v>21</v>
      </c>
      <c r="F12" s="348">
        <f>SUM(F6:F11)</f>
        <v>760</v>
      </c>
      <c r="G12" s="348"/>
      <c r="H12" s="578">
        <f t="shared" ref="H12:X12" si="0">SUM(H6:H11)</f>
        <v>17.690000000000001</v>
      </c>
      <c r="I12" s="103">
        <f t="shared" si="0"/>
        <v>10.440000000000001</v>
      </c>
      <c r="J12" s="346">
        <f t="shared" si="0"/>
        <v>105.92</v>
      </c>
      <c r="K12" s="518">
        <f t="shared" si="0"/>
        <v>595.68999999999994</v>
      </c>
      <c r="L12" s="578">
        <f t="shared" si="0"/>
        <v>0.155</v>
      </c>
      <c r="M12" s="103">
        <f t="shared" si="0"/>
        <v>0.13</v>
      </c>
      <c r="N12" s="103">
        <f t="shared" si="0"/>
        <v>7.6899999999999995</v>
      </c>
      <c r="O12" s="103">
        <f t="shared" si="0"/>
        <v>18</v>
      </c>
      <c r="P12" s="347">
        <f t="shared" si="0"/>
        <v>0.12</v>
      </c>
      <c r="Q12" s="578">
        <f t="shared" si="0"/>
        <v>113.6</v>
      </c>
      <c r="R12" s="103">
        <f t="shared" si="0"/>
        <v>199.57</v>
      </c>
      <c r="S12" s="103">
        <f t="shared" si="0"/>
        <v>62.48</v>
      </c>
      <c r="T12" s="103">
        <f t="shared" si="0"/>
        <v>6.62</v>
      </c>
      <c r="U12" s="103">
        <f t="shared" si="0"/>
        <v>429.09</v>
      </c>
      <c r="V12" s="103">
        <f t="shared" si="0"/>
        <v>7.4000000000000003E-3</v>
      </c>
      <c r="W12" s="103">
        <f t="shared" si="0"/>
        <v>4.8000000000000004E-3</v>
      </c>
      <c r="X12" s="346">
        <f t="shared" si="0"/>
        <v>6.5000000000000002E-2</v>
      </c>
    </row>
    <row r="13" spans="1:24" s="39" customFormat="1" ht="26.5" customHeight="1" thickBot="1" x14ac:dyDescent="0.4">
      <c r="A13" s="175"/>
      <c r="B13" s="166"/>
      <c r="C13" s="166"/>
      <c r="D13" s="670"/>
      <c r="E13" s="674" t="s">
        <v>22</v>
      </c>
      <c r="F13" s="205"/>
      <c r="G13" s="709"/>
      <c r="H13" s="310"/>
      <c r="I13" s="186"/>
      <c r="J13" s="187"/>
      <c r="K13" s="433">
        <f>K12/23.5</f>
        <v>25.348510638297871</v>
      </c>
      <c r="L13" s="310"/>
      <c r="M13" s="186"/>
      <c r="N13" s="186"/>
      <c r="O13" s="186"/>
      <c r="P13" s="276"/>
      <c r="Q13" s="310"/>
      <c r="R13" s="186"/>
      <c r="S13" s="186"/>
      <c r="T13" s="186"/>
      <c r="U13" s="186"/>
      <c r="V13" s="186"/>
      <c r="W13" s="186"/>
      <c r="X13" s="187"/>
    </row>
    <row r="14" spans="1:24" s="18" customFormat="1" ht="26.5" customHeight="1" x14ac:dyDescent="0.35">
      <c r="A14" s="177" t="s">
        <v>7</v>
      </c>
      <c r="B14" s="170"/>
      <c r="C14" s="554">
        <v>135</v>
      </c>
      <c r="D14" s="528" t="s">
        <v>20</v>
      </c>
      <c r="E14" s="215" t="s">
        <v>183</v>
      </c>
      <c r="F14" s="188">
        <v>60</v>
      </c>
      <c r="G14" s="338"/>
      <c r="H14" s="654">
        <v>1.2</v>
      </c>
      <c r="I14" s="525">
        <v>5.4</v>
      </c>
      <c r="J14" s="655">
        <v>5.16</v>
      </c>
      <c r="K14" s="237">
        <v>73.2</v>
      </c>
      <c r="L14" s="654">
        <v>0.01</v>
      </c>
      <c r="M14" s="524">
        <v>0.03</v>
      </c>
      <c r="N14" s="525">
        <v>4.2</v>
      </c>
      <c r="O14" s="525">
        <v>90</v>
      </c>
      <c r="P14" s="526">
        <v>0</v>
      </c>
      <c r="Q14" s="654">
        <v>24.6</v>
      </c>
      <c r="R14" s="525">
        <v>40.200000000000003</v>
      </c>
      <c r="S14" s="525">
        <v>21</v>
      </c>
      <c r="T14" s="525">
        <v>4.2</v>
      </c>
      <c r="U14" s="525">
        <v>189</v>
      </c>
      <c r="V14" s="525">
        <v>0</v>
      </c>
      <c r="W14" s="525">
        <v>0</v>
      </c>
      <c r="X14" s="655">
        <v>0</v>
      </c>
    </row>
    <row r="15" spans="1:24" s="18" customFormat="1" ht="26.5" customHeight="1" x14ac:dyDescent="0.35">
      <c r="A15" s="132"/>
      <c r="B15" s="167"/>
      <c r="C15" s="167">
        <v>138</v>
      </c>
      <c r="D15" s="671" t="s">
        <v>9</v>
      </c>
      <c r="E15" s="675" t="s">
        <v>102</v>
      </c>
      <c r="F15" s="224">
        <v>200</v>
      </c>
      <c r="G15" s="125"/>
      <c r="H15" s="306">
        <v>6.2</v>
      </c>
      <c r="I15" s="13">
        <v>6.2</v>
      </c>
      <c r="J15" s="51">
        <v>11</v>
      </c>
      <c r="K15" s="127">
        <v>125.8</v>
      </c>
      <c r="L15" s="306">
        <v>0.08</v>
      </c>
      <c r="M15" s="99">
        <v>0.04</v>
      </c>
      <c r="N15" s="13">
        <v>10.7</v>
      </c>
      <c r="O15" s="13">
        <v>100.5</v>
      </c>
      <c r="P15" s="51">
        <v>0</v>
      </c>
      <c r="Q15" s="306">
        <v>32.44</v>
      </c>
      <c r="R15" s="13">
        <v>77.28</v>
      </c>
      <c r="S15" s="13">
        <v>51.28</v>
      </c>
      <c r="T15" s="13">
        <v>3.77</v>
      </c>
      <c r="U15" s="13">
        <v>261.8</v>
      </c>
      <c r="V15" s="13">
        <v>4.0000000000000001E-3</v>
      </c>
      <c r="W15" s="13">
        <v>0</v>
      </c>
      <c r="X15" s="51">
        <v>1.7999999999999999E-2</v>
      </c>
    </row>
    <row r="16" spans="1:24" s="39" customFormat="1" ht="26.5" customHeight="1" x14ac:dyDescent="0.35">
      <c r="A16" s="133"/>
      <c r="B16" s="145"/>
      <c r="C16" s="166">
        <v>80</v>
      </c>
      <c r="D16" s="670" t="s">
        <v>10</v>
      </c>
      <c r="E16" s="676" t="s">
        <v>113</v>
      </c>
      <c r="F16" s="227">
        <v>90</v>
      </c>
      <c r="G16" s="126"/>
      <c r="H16" s="306">
        <v>14.85</v>
      </c>
      <c r="I16" s="13">
        <v>13.32</v>
      </c>
      <c r="J16" s="51">
        <v>5.94</v>
      </c>
      <c r="K16" s="127">
        <v>202.68</v>
      </c>
      <c r="L16" s="306">
        <v>0.06</v>
      </c>
      <c r="M16" s="99">
        <v>0.1</v>
      </c>
      <c r="N16" s="13">
        <v>3.38</v>
      </c>
      <c r="O16" s="13">
        <v>19.5</v>
      </c>
      <c r="P16" s="51">
        <v>0</v>
      </c>
      <c r="Q16" s="306">
        <v>20.58</v>
      </c>
      <c r="R16" s="13">
        <v>74.39</v>
      </c>
      <c r="S16" s="13">
        <v>22.98</v>
      </c>
      <c r="T16" s="13">
        <v>0.95</v>
      </c>
      <c r="U16" s="13">
        <v>204</v>
      </c>
      <c r="V16" s="13">
        <v>0</v>
      </c>
      <c r="W16" s="13">
        <v>0</v>
      </c>
      <c r="X16" s="51">
        <v>0.09</v>
      </c>
    </row>
    <row r="17" spans="1:24" s="39" customFormat="1" ht="26.5" customHeight="1" x14ac:dyDescent="0.35">
      <c r="A17" s="133"/>
      <c r="B17" s="145"/>
      <c r="C17" s="166">
        <v>54</v>
      </c>
      <c r="D17" s="669" t="s">
        <v>95</v>
      </c>
      <c r="E17" s="183" t="s">
        <v>44</v>
      </c>
      <c r="F17" s="165">
        <v>150</v>
      </c>
      <c r="G17" s="158"/>
      <c r="H17" s="353">
        <v>7.2</v>
      </c>
      <c r="I17" s="22">
        <v>5.0999999999999996</v>
      </c>
      <c r="J17" s="55">
        <v>33.9</v>
      </c>
      <c r="K17" s="352">
        <v>210.3</v>
      </c>
      <c r="L17" s="353">
        <v>0.21</v>
      </c>
      <c r="M17" s="21">
        <v>0.11</v>
      </c>
      <c r="N17" s="22">
        <v>0</v>
      </c>
      <c r="O17" s="22">
        <v>0</v>
      </c>
      <c r="P17" s="55">
        <v>0</v>
      </c>
      <c r="Q17" s="353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55">
        <v>0.02</v>
      </c>
    </row>
    <row r="18" spans="1:24" s="18" customFormat="1" ht="33.75" customHeight="1" x14ac:dyDescent="0.35">
      <c r="A18" s="134"/>
      <c r="B18" s="167"/>
      <c r="C18" s="126">
        <v>98</v>
      </c>
      <c r="D18" s="182" t="s">
        <v>18</v>
      </c>
      <c r="E18" s="309" t="s">
        <v>17</v>
      </c>
      <c r="F18" s="221">
        <v>200</v>
      </c>
      <c r="G18" s="214"/>
      <c r="H18" s="305">
        <v>0.4</v>
      </c>
      <c r="I18" s="17">
        <v>0</v>
      </c>
      <c r="J18" s="47">
        <v>27</v>
      </c>
      <c r="K18" s="323">
        <v>110</v>
      </c>
      <c r="L18" s="305">
        <v>0.05</v>
      </c>
      <c r="M18" s="19">
        <v>0.02</v>
      </c>
      <c r="N18" s="17">
        <v>0</v>
      </c>
      <c r="O18" s="17">
        <v>0</v>
      </c>
      <c r="P18" s="47">
        <v>0</v>
      </c>
      <c r="Q18" s="305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1">
        <v>0</v>
      </c>
    </row>
    <row r="19" spans="1:24" s="18" customFormat="1" ht="26.5" customHeight="1" x14ac:dyDescent="0.35">
      <c r="A19" s="134"/>
      <c r="B19" s="168"/>
      <c r="C19" s="168">
        <v>119</v>
      </c>
      <c r="D19" s="669" t="s">
        <v>58</v>
      </c>
      <c r="E19" s="183" t="s">
        <v>58</v>
      </c>
      <c r="F19" s="165">
        <v>30</v>
      </c>
      <c r="G19" s="158"/>
      <c r="H19" s="305">
        <v>2.13</v>
      </c>
      <c r="I19" s="17">
        <v>0.21</v>
      </c>
      <c r="J19" s="47">
        <v>13.26</v>
      </c>
      <c r="K19" s="322">
        <v>72</v>
      </c>
      <c r="L19" s="353">
        <v>0.03</v>
      </c>
      <c r="M19" s="21">
        <v>0.01</v>
      </c>
      <c r="N19" s="22">
        <v>0</v>
      </c>
      <c r="O19" s="22">
        <v>0</v>
      </c>
      <c r="P19" s="55">
        <v>0</v>
      </c>
      <c r="Q19" s="353">
        <v>11.1</v>
      </c>
      <c r="R19" s="22">
        <v>65.400000000000006</v>
      </c>
      <c r="S19" s="22">
        <v>19.5</v>
      </c>
      <c r="T19" s="22">
        <v>0.84</v>
      </c>
      <c r="U19" s="22">
        <v>27.9</v>
      </c>
      <c r="V19" s="22">
        <v>1E-3</v>
      </c>
      <c r="W19" s="22">
        <v>2E-3</v>
      </c>
      <c r="X19" s="55">
        <v>0</v>
      </c>
    </row>
    <row r="20" spans="1:24" s="18" customFormat="1" ht="26.5" customHeight="1" x14ac:dyDescent="0.35">
      <c r="A20" s="134"/>
      <c r="B20" s="168"/>
      <c r="C20" s="168">
        <v>120</v>
      </c>
      <c r="D20" s="669" t="s">
        <v>49</v>
      </c>
      <c r="E20" s="183" t="s">
        <v>49</v>
      </c>
      <c r="F20" s="165">
        <v>25</v>
      </c>
      <c r="G20" s="158"/>
      <c r="H20" s="305">
        <v>1.42</v>
      </c>
      <c r="I20" s="17">
        <v>0.27</v>
      </c>
      <c r="J20" s="47">
        <v>9.3000000000000007</v>
      </c>
      <c r="K20" s="322">
        <v>45.32</v>
      </c>
      <c r="L20" s="305">
        <v>0.02</v>
      </c>
      <c r="M20" s="19">
        <v>0.03</v>
      </c>
      <c r="N20" s="17">
        <v>0.1</v>
      </c>
      <c r="O20" s="17">
        <v>0</v>
      </c>
      <c r="P20" s="47">
        <v>0</v>
      </c>
      <c r="Q20" s="305">
        <v>8.5</v>
      </c>
      <c r="R20" s="17">
        <v>30</v>
      </c>
      <c r="S20" s="17">
        <v>10.25</v>
      </c>
      <c r="T20" s="17">
        <v>0.56999999999999995</v>
      </c>
      <c r="U20" s="17">
        <v>91.87</v>
      </c>
      <c r="V20" s="17">
        <v>2.5000000000000001E-3</v>
      </c>
      <c r="W20" s="17">
        <v>2.5000000000000001E-3</v>
      </c>
      <c r="X20" s="47">
        <v>0.02</v>
      </c>
    </row>
    <row r="21" spans="1:24" s="39" customFormat="1" ht="26.5" customHeight="1" x14ac:dyDescent="0.35">
      <c r="A21" s="133"/>
      <c r="B21" s="145"/>
      <c r="C21" s="171"/>
      <c r="D21" s="672"/>
      <c r="E21" s="190" t="s">
        <v>21</v>
      </c>
      <c r="F21" s="239">
        <f>SUM(F14:F20)</f>
        <v>755</v>
      </c>
      <c r="G21" s="327"/>
      <c r="H21" s="251">
        <f t="shared" ref="H21:J21" si="1">SUM(H14:H20)</f>
        <v>33.4</v>
      </c>
      <c r="I21" s="119">
        <f t="shared" si="1"/>
        <v>30.500000000000004</v>
      </c>
      <c r="J21" s="121">
        <f t="shared" si="1"/>
        <v>105.56</v>
      </c>
      <c r="K21" s="543">
        <f>SUM(K14:K20)</f>
        <v>839.30000000000007</v>
      </c>
      <c r="L21" s="251">
        <f t="shared" ref="L21:X21" si="2">SUM(L14:L20)</f>
        <v>0.45999999999999996</v>
      </c>
      <c r="M21" s="119">
        <f t="shared" si="2"/>
        <v>0.34000000000000008</v>
      </c>
      <c r="N21" s="119">
        <f t="shared" si="2"/>
        <v>18.38</v>
      </c>
      <c r="O21" s="119">
        <f t="shared" si="2"/>
        <v>210</v>
      </c>
      <c r="P21" s="121">
        <f t="shared" si="2"/>
        <v>0</v>
      </c>
      <c r="Q21" s="251">
        <f t="shared" si="2"/>
        <v>128.41999999999999</v>
      </c>
      <c r="R21" s="119">
        <f t="shared" si="2"/>
        <v>594.24</v>
      </c>
      <c r="S21" s="119">
        <f t="shared" si="2"/>
        <v>294.25</v>
      </c>
      <c r="T21" s="119">
        <f t="shared" si="2"/>
        <v>16.27</v>
      </c>
      <c r="U21" s="119">
        <f t="shared" si="2"/>
        <v>1090.2199999999998</v>
      </c>
      <c r="V21" s="119">
        <f t="shared" si="2"/>
        <v>1.2500000000000002E-2</v>
      </c>
      <c r="W21" s="119">
        <f t="shared" si="2"/>
        <v>1.2500000000000001E-2</v>
      </c>
      <c r="X21" s="121">
        <f t="shared" si="2"/>
        <v>0.14799999999999999</v>
      </c>
    </row>
    <row r="22" spans="1:24" s="39" customFormat="1" ht="26.5" customHeight="1" thickBot="1" x14ac:dyDescent="0.4">
      <c r="A22" s="178"/>
      <c r="B22" s="146"/>
      <c r="C22" s="172"/>
      <c r="D22" s="290"/>
      <c r="E22" s="191" t="s">
        <v>22</v>
      </c>
      <c r="F22" s="169"/>
      <c r="G22" s="256"/>
      <c r="H22" s="252"/>
      <c r="I22" s="61"/>
      <c r="J22" s="142"/>
      <c r="K22" s="567">
        <f>K21/23.5</f>
        <v>35.714893617021282</v>
      </c>
      <c r="L22" s="252"/>
      <c r="M22" s="189"/>
      <c r="N22" s="61"/>
      <c r="O22" s="61"/>
      <c r="P22" s="142"/>
      <c r="Q22" s="252"/>
      <c r="R22" s="61"/>
      <c r="S22" s="61"/>
      <c r="T22" s="61"/>
      <c r="U22" s="61"/>
      <c r="V22" s="61"/>
      <c r="W22" s="61"/>
      <c r="X22" s="142"/>
    </row>
    <row r="23" spans="1:24" x14ac:dyDescent="0.35">
      <c r="A23" s="9"/>
      <c r="B23" s="34"/>
      <c r="C23" s="34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66" customFormat="1" ht="18" x14ac:dyDescent="0.35">
      <c r="A24" s="532"/>
      <c r="B24" s="358"/>
      <c r="C24" s="355"/>
      <c r="D24" s="355"/>
      <c r="E24" s="356"/>
      <c r="F24" s="357"/>
      <c r="G24" s="355"/>
      <c r="H24" s="355"/>
      <c r="I24" s="355"/>
      <c r="J24" s="355"/>
    </row>
    <row r="25" spans="1:24" ht="18" x14ac:dyDescent="0.35">
      <c r="A25" s="11"/>
      <c r="B25" s="492"/>
      <c r="C25" s="492"/>
      <c r="D25" s="11"/>
      <c r="E25" s="27"/>
      <c r="F25" s="28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1"/>
  <sheetViews>
    <sheetView zoomScale="60" zoomScaleNormal="60" workbookViewId="0">
      <selection activeCell="Q19" sqref="Q19:X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30"/>
      <c r="C4" s="155" t="s">
        <v>40</v>
      </c>
      <c r="D4" s="359"/>
      <c r="E4" s="193"/>
      <c r="F4" s="636"/>
      <c r="G4" s="777"/>
      <c r="H4" s="334" t="s">
        <v>23</v>
      </c>
      <c r="I4" s="335"/>
      <c r="J4" s="336"/>
      <c r="K4" s="321" t="s">
        <v>24</v>
      </c>
      <c r="L4" s="1003" t="s">
        <v>25</v>
      </c>
      <c r="M4" s="1004"/>
      <c r="N4" s="1005"/>
      <c r="O4" s="1005"/>
      <c r="P4" s="1006"/>
      <c r="Q4" s="1007" t="s">
        <v>26</v>
      </c>
      <c r="R4" s="1008"/>
      <c r="S4" s="1008"/>
      <c r="T4" s="1008"/>
      <c r="U4" s="1008"/>
      <c r="V4" s="1008"/>
      <c r="W4" s="1008"/>
      <c r="X4" s="1009"/>
    </row>
    <row r="5" spans="1:24" s="18" customFormat="1" ht="28.5" customHeight="1" thickBot="1" x14ac:dyDescent="0.4">
      <c r="A5" s="174" t="s">
        <v>0</v>
      </c>
      <c r="B5" s="318"/>
      <c r="C5" s="795" t="s">
        <v>41</v>
      </c>
      <c r="D5" s="679" t="s">
        <v>42</v>
      </c>
      <c r="E5" s="131" t="s">
        <v>39</v>
      </c>
      <c r="F5" s="124" t="s">
        <v>27</v>
      </c>
      <c r="G5" s="795" t="s">
        <v>38</v>
      </c>
      <c r="H5" s="337" t="s">
        <v>28</v>
      </c>
      <c r="I5" s="14" t="s">
        <v>29</v>
      </c>
      <c r="J5" s="94" t="s">
        <v>30</v>
      </c>
      <c r="K5" s="811" t="s">
        <v>31</v>
      </c>
      <c r="L5" s="758" t="s">
        <v>32</v>
      </c>
      <c r="M5" s="758" t="s">
        <v>147</v>
      </c>
      <c r="N5" s="758" t="s">
        <v>33</v>
      </c>
      <c r="O5" s="785" t="s">
        <v>148</v>
      </c>
      <c r="P5" s="778" t="s">
        <v>149</v>
      </c>
      <c r="Q5" s="758" t="s">
        <v>34</v>
      </c>
      <c r="R5" s="758" t="s">
        <v>35</v>
      </c>
      <c r="S5" s="758" t="s">
        <v>36</v>
      </c>
      <c r="T5" s="758" t="s">
        <v>37</v>
      </c>
      <c r="U5" s="758" t="s">
        <v>150</v>
      </c>
      <c r="V5" s="758" t="s">
        <v>151</v>
      </c>
      <c r="W5" s="758" t="s">
        <v>152</v>
      </c>
      <c r="X5" s="778" t="s">
        <v>153</v>
      </c>
    </row>
    <row r="6" spans="1:24" s="18" customFormat="1" ht="28.5" customHeight="1" x14ac:dyDescent="0.35">
      <c r="A6" s="859"/>
      <c r="B6" s="803" t="s">
        <v>79</v>
      </c>
      <c r="C6" s="804">
        <v>10</v>
      </c>
      <c r="D6" s="805" t="s">
        <v>20</v>
      </c>
      <c r="E6" s="806" t="s">
        <v>173</v>
      </c>
      <c r="F6" s="807">
        <v>60</v>
      </c>
      <c r="G6" s="809"/>
      <c r="H6" s="411">
        <v>0.48</v>
      </c>
      <c r="I6" s="73">
        <v>4.8600000000000003</v>
      </c>
      <c r="J6" s="137">
        <v>1.2</v>
      </c>
      <c r="K6" s="809">
        <v>50.28</v>
      </c>
      <c r="L6" s="819">
        <v>0.02</v>
      </c>
      <c r="M6" s="820">
        <v>0.02</v>
      </c>
      <c r="N6" s="820">
        <v>7.9</v>
      </c>
      <c r="O6" s="821">
        <v>20</v>
      </c>
      <c r="P6" s="823">
        <v>0</v>
      </c>
      <c r="Q6" s="819">
        <v>18.73</v>
      </c>
      <c r="R6" s="820">
        <v>25.25</v>
      </c>
      <c r="S6" s="820">
        <v>9.35</v>
      </c>
      <c r="T6" s="820">
        <v>0.37</v>
      </c>
      <c r="U6" s="820">
        <v>114.23</v>
      </c>
      <c r="V6" s="820">
        <v>0</v>
      </c>
      <c r="W6" s="820">
        <v>0</v>
      </c>
      <c r="X6" s="822">
        <v>0</v>
      </c>
    </row>
    <row r="7" spans="1:24" s="18" customFormat="1" ht="26.5" customHeight="1" x14ac:dyDescent="0.35">
      <c r="A7" s="175" t="s">
        <v>6</v>
      </c>
      <c r="B7" s="229" t="s">
        <v>81</v>
      </c>
      <c r="C7" s="223">
        <v>28</v>
      </c>
      <c r="D7" s="808" t="s">
        <v>20</v>
      </c>
      <c r="E7" s="399" t="s">
        <v>174</v>
      </c>
      <c r="F7" s="734">
        <v>60</v>
      </c>
      <c r="G7" s="229"/>
      <c r="H7" s="307">
        <v>0.42</v>
      </c>
      <c r="I7" s="76">
        <v>0.06</v>
      </c>
      <c r="J7" s="724">
        <v>1.02</v>
      </c>
      <c r="K7" s="812">
        <v>6.18</v>
      </c>
      <c r="L7" s="307">
        <v>0.02</v>
      </c>
      <c r="M7" s="76">
        <v>0.02</v>
      </c>
      <c r="N7" s="76">
        <v>6</v>
      </c>
      <c r="O7" s="76">
        <v>10</v>
      </c>
      <c r="P7" s="724">
        <v>0</v>
      </c>
      <c r="Q7" s="307">
        <v>13.8</v>
      </c>
      <c r="R7" s="76">
        <v>25.2</v>
      </c>
      <c r="S7" s="76">
        <v>8.4</v>
      </c>
      <c r="T7" s="76">
        <v>0.36</v>
      </c>
      <c r="U7" s="76">
        <v>117.6</v>
      </c>
      <c r="V7" s="76">
        <v>0</v>
      </c>
      <c r="W7" s="76">
        <v>2.0000000000000001E-4</v>
      </c>
      <c r="X7" s="135">
        <v>0</v>
      </c>
    </row>
    <row r="8" spans="1:24" s="39" customFormat="1" ht="26.5" customHeight="1" x14ac:dyDescent="0.35">
      <c r="A8" s="175"/>
      <c r="B8" s="797" t="s">
        <v>79</v>
      </c>
      <c r="C8" s="222">
        <v>91</v>
      </c>
      <c r="D8" s="800" t="s">
        <v>103</v>
      </c>
      <c r="E8" s="194" t="s">
        <v>104</v>
      </c>
      <c r="F8" s="201">
        <v>90</v>
      </c>
      <c r="G8" s="680"/>
      <c r="H8" s="411">
        <v>17.82</v>
      </c>
      <c r="I8" s="73">
        <v>11.97</v>
      </c>
      <c r="J8" s="137">
        <v>8.2799999999999994</v>
      </c>
      <c r="K8" s="813">
        <v>211.77</v>
      </c>
      <c r="L8" s="411">
        <v>0.36</v>
      </c>
      <c r="M8" s="73">
        <v>0.14000000000000001</v>
      </c>
      <c r="N8" s="73">
        <v>0.09</v>
      </c>
      <c r="O8" s="73">
        <v>0.45</v>
      </c>
      <c r="P8" s="137">
        <v>0.14000000000000001</v>
      </c>
      <c r="Q8" s="411">
        <v>54.18</v>
      </c>
      <c r="R8" s="73">
        <v>117.54</v>
      </c>
      <c r="S8" s="73">
        <v>24.85</v>
      </c>
      <c r="T8" s="73">
        <v>1.6</v>
      </c>
      <c r="U8" s="73">
        <v>223.7</v>
      </c>
      <c r="V8" s="73">
        <v>7.0000000000000001E-3</v>
      </c>
      <c r="W8" s="73">
        <v>1.8E-3</v>
      </c>
      <c r="X8" s="74">
        <v>3.5999999999999997E-2</v>
      </c>
    </row>
    <row r="9" spans="1:24" s="39" customFormat="1" ht="26.5" customHeight="1" x14ac:dyDescent="0.35">
      <c r="A9" s="175"/>
      <c r="B9" s="798" t="s">
        <v>81</v>
      </c>
      <c r="C9" s="223">
        <v>89</v>
      </c>
      <c r="D9" s="801" t="s">
        <v>90</v>
      </c>
      <c r="E9" s="198" t="s">
        <v>105</v>
      </c>
      <c r="F9" s="202">
        <v>90</v>
      </c>
      <c r="G9" s="681"/>
      <c r="H9" s="587">
        <v>14.88</v>
      </c>
      <c r="I9" s="102">
        <v>13.95</v>
      </c>
      <c r="J9" s="682">
        <v>3.3</v>
      </c>
      <c r="K9" s="814">
        <v>198.45</v>
      </c>
      <c r="L9" s="587">
        <v>0.05</v>
      </c>
      <c r="M9" s="102">
        <v>0.11</v>
      </c>
      <c r="N9" s="102">
        <v>1</v>
      </c>
      <c r="O9" s="102">
        <v>49</v>
      </c>
      <c r="P9" s="682">
        <v>0</v>
      </c>
      <c r="Q9" s="587">
        <v>17.02</v>
      </c>
      <c r="R9" s="102">
        <v>127.1</v>
      </c>
      <c r="S9" s="102">
        <v>23.09</v>
      </c>
      <c r="T9" s="102">
        <v>1.29</v>
      </c>
      <c r="U9" s="102">
        <v>266.67</v>
      </c>
      <c r="V9" s="102">
        <v>6.0000000000000001E-3</v>
      </c>
      <c r="W9" s="102">
        <v>0</v>
      </c>
      <c r="X9" s="588">
        <v>0.05</v>
      </c>
    </row>
    <row r="10" spans="1:24" s="39" customFormat="1" ht="26.5" customHeight="1" x14ac:dyDescent="0.35">
      <c r="A10" s="175"/>
      <c r="B10" s="797"/>
      <c r="C10" s="222">
        <v>51</v>
      </c>
      <c r="D10" s="800" t="s">
        <v>68</v>
      </c>
      <c r="E10" s="731" t="s">
        <v>195</v>
      </c>
      <c r="F10" s="732">
        <v>150</v>
      </c>
      <c r="G10" s="810"/>
      <c r="H10" s="311">
        <v>3.3</v>
      </c>
      <c r="I10" s="64">
        <v>3.9</v>
      </c>
      <c r="J10" s="65">
        <v>25.65</v>
      </c>
      <c r="K10" s="815">
        <v>151.35</v>
      </c>
      <c r="L10" s="311">
        <v>0.15</v>
      </c>
      <c r="M10" s="64">
        <v>0.09</v>
      </c>
      <c r="N10" s="64">
        <v>21</v>
      </c>
      <c r="O10" s="64">
        <v>0</v>
      </c>
      <c r="P10" s="65">
        <v>0</v>
      </c>
      <c r="Q10" s="311">
        <v>14.01</v>
      </c>
      <c r="R10" s="64">
        <v>78.63</v>
      </c>
      <c r="S10" s="64">
        <v>29.37</v>
      </c>
      <c r="T10" s="64">
        <v>1.32</v>
      </c>
      <c r="U10" s="64">
        <v>809.4</v>
      </c>
      <c r="V10" s="64">
        <v>8.0000000000000002E-3</v>
      </c>
      <c r="W10" s="64">
        <v>5.9999999999999995E-4</v>
      </c>
      <c r="X10" s="97">
        <v>4.4999999999999998E-2</v>
      </c>
    </row>
    <row r="11" spans="1:24" s="39" customFormat="1" ht="26.5" customHeight="1" x14ac:dyDescent="0.35">
      <c r="A11" s="175"/>
      <c r="B11" s="798" t="s">
        <v>81</v>
      </c>
      <c r="C11" s="223">
        <v>50</v>
      </c>
      <c r="D11" s="801" t="s">
        <v>68</v>
      </c>
      <c r="E11" s="733" t="s">
        <v>158</v>
      </c>
      <c r="F11" s="734">
        <v>150</v>
      </c>
      <c r="G11" s="229"/>
      <c r="H11" s="657">
        <v>3.3</v>
      </c>
      <c r="I11" s="652">
        <v>7.8</v>
      </c>
      <c r="J11" s="653">
        <v>22.35</v>
      </c>
      <c r="K11" s="816">
        <v>173.1</v>
      </c>
      <c r="L11" s="307">
        <v>0.14000000000000001</v>
      </c>
      <c r="M11" s="76">
        <v>0.12</v>
      </c>
      <c r="N11" s="76">
        <v>18.149999999999999</v>
      </c>
      <c r="O11" s="76">
        <v>21.6</v>
      </c>
      <c r="P11" s="724">
        <v>0.1</v>
      </c>
      <c r="Q11" s="307">
        <v>36.36</v>
      </c>
      <c r="R11" s="76">
        <v>85.5</v>
      </c>
      <c r="S11" s="76">
        <v>27.8</v>
      </c>
      <c r="T11" s="76">
        <v>1.1399999999999999</v>
      </c>
      <c r="U11" s="76">
        <v>701.4</v>
      </c>
      <c r="V11" s="76">
        <v>8.0000000000000002E-3</v>
      </c>
      <c r="W11" s="76">
        <v>2E-3</v>
      </c>
      <c r="X11" s="135">
        <v>4.2000000000000003E-2</v>
      </c>
    </row>
    <row r="12" spans="1:24" s="39" customFormat="1" ht="36" customHeight="1" x14ac:dyDescent="0.35">
      <c r="A12" s="175"/>
      <c r="B12" s="205">
        <v>104</v>
      </c>
      <c r="C12" s="167">
        <v>104</v>
      </c>
      <c r="D12" s="768" t="s">
        <v>18</v>
      </c>
      <c r="E12" s="303" t="s">
        <v>179</v>
      </c>
      <c r="F12" s="242">
        <v>200</v>
      </c>
      <c r="G12" s="204"/>
      <c r="H12" s="305">
        <v>0</v>
      </c>
      <c r="I12" s="17">
        <v>0</v>
      </c>
      <c r="J12" s="20">
        <v>14.4</v>
      </c>
      <c r="K12" s="787">
        <v>58.4</v>
      </c>
      <c r="L12" s="305">
        <v>0.1</v>
      </c>
      <c r="M12" s="17">
        <v>0.1</v>
      </c>
      <c r="N12" s="17">
        <v>3</v>
      </c>
      <c r="O12" s="17">
        <v>79.2</v>
      </c>
      <c r="P12" s="20">
        <v>0.96</v>
      </c>
      <c r="Q12" s="305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47">
        <v>0</v>
      </c>
    </row>
    <row r="13" spans="1:24" s="39" customFormat="1" ht="26.5" customHeight="1" x14ac:dyDescent="0.35">
      <c r="A13" s="175"/>
      <c r="B13" s="205"/>
      <c r="C13" s="168">
        <v>119</v>
      </c>
      <c r="D13" s="209" t="s">
        <v>14</v>
      </c>
      <c r="E13" s="182" t="s">
        <v>58</v>
      </c>
      <c r="F13" s="158">
        <v>30</v>
      </c>
      <c r="G13" s="751"/>
      <c r="H13" s="305">
        <v>2.13</v>
      </c>
      <c r="I13" s="17">
        <v>0.21</v>
      </c>
      <c r="J13" s="20">
        <v>13.26</v>
      </c>
      <c r="K13" s="788">
        <v>72</v>
      </c>
      <c r="L13" s="353">
        <v>0.03</v>
      </c>
      <c r="M13" s="22">
        <v>0.01</v>
      </c>
      <c r="N13" s="22">
        <v>0</v>
      </c>
      <c r="O13" s="22">
        <v>0</v>
      </c>
      <c r="P13" s="23">
        <v>0</v>
      </c>
      <c r="Q13" s="353">
        <v>11.1</v>
      </c>
      <c r="R13" s="22">
        <v>65.400000000000006</v>
      </c>
      <c r="S13" s="22">
        <v>19.5</v>
      </c>
      <c r="T13" s="22">
        <v>0.84</v>
      </c>
      <c r="U13" s="22">
        <v>27.9</v>
      </c>
      <c r="V13" s="22">
        <v>1E-3</v>
      </c>
      <c r="W13" s="22">
        <v>2E-3</v>
      </c>
      <c r="X13" s="55">
        <v>0</v>
      </c>
    </row>
    <row r="14" spans="1:24" s="39" customFormat="1" ht="26.5" customHeight="1" x14ac:dyDescent="0.35">
      <c r="A14" s="175"/>
      <c r="B14" s="205"/>
      <c r="C14" s="165">
        <v>120</v>
      </c>
      <c r="D14" s="209" t="s">
        <v>15</v>
      </c>
      <c r="E14" s="182" t="s">
        <v>49</v>
      </c>
      <c r="F14" s="158">
        <v>20</v>
      </c>
      <c r="G14" s="751"/>
      <c r="H14" s="305">
        <v>1.1399999999999999</v>
      </c>
      <c r="I14" s="17">
        <v>0.22</v>
      </c>
      <c r="J14" s="20">
        <v>7.44</v>
      </c>
      <c r="K14" s="788">
        <v>36.26</v>
      </c>
      <c r="L14" s="353">
        <v>0.02</v>
      </c>
      <c r="M14" s="22">
        <v>2.4E-2</v>
      </c>
      <c r="N14" s="22">
        <v>0.08</v>
      </c>
      <c r="O14" s="22">
        <v>0</v>
      </c>
      <c r="P14" s="23">
        <v>0</v>
      </c>
      <c r="Q14" s="353">
        <v>6.8</v>
      </c>
      <c r="R14" s="22">
        <v>24</v>
      </c>
      <c r="S14" s="22">
        <v>8.1999999999999993</v>
      </c>
      <c r="T14" s="22">
        <v>0.46</v>
      </c>
      <c r="U14" s="22">
        <v>73.5</v>
      </c>
      <c r="V14" s="22">
        <v>2E-3</v>
      </c>
      <c r="W14" s="22">
        <v>2E-3</v>
      </c>
      <c r="X14" s="55">
        <v>1.2E-2</v>
      </c>
    </row>
    <row r="15" spans="1:24" s="39" customFormat="1" ht="26.5" customHeight="1" x14ac:dyDescent="0.35">
      <c r="A15" s="175"/>
      <c r="B15" s="797" t="s">
        <v>79</v>
      </c>
      <c r="C15" s="222"/>
      <c r="D15" s="800"/>
      <c r="E15" s="607" t="s">
        <v>21</v>
      </c>
      <c r="F15" s="677">
        <f>F6+F8+F10+F12+F13+F14</f>
        <v>550</v>
      </c>
      <c r="G15" s="810"/>
      <c r="H15" s="248">
        <f>H6+H8+H10+H12+H13+H14</f>
        <v>24.87</v>
      </c>
      <c r="I15" s="24">
        <f t="shared" ref="I15:X15" si="0">I6+I8+I10+I12+I13+I14</f>
        <v>21.16</v>
      </c>
      <c r="J15" s="136">
        <f t="shared" si="0"/>
        <v>70.22999999999999</v>
      </c>
      <c r="K15" s="810">
        <f t="shared" si="0"/>
        <v>580.05999999999995</v>
      </c>
      <c r="L15" s="248">
        <f t="shared" si="0"/>
        <v>0.68</v>
      </c>
      <c r="M15" s="24">
        <f t="shared" si="0"/>
        <v>0.38400000000000001</v>
      </c>
      <c r="N15" s="24">
        <f t="shared" si="0"/>
        <v>32.07</v>
      </c>
      <c r="O15" s="24">
        <f t="shared" si="0"/>
        <v>99.65</v>
      </c>
      <c r="P15" s="136">
        <f t="shared" si="0"/>
        <v>1.1000000000000001</v>
      </c>
      <c r="Q15" s="248">
        <f t="shared" si="0"/>
        <v>104.82</v>
      </c>
      <c r="R15" s="24">
        <f t="shared" si="0"/>
        <v>310.82000000000005</v>
      </c>
      <c r="S15" s="24">
        <f t="shared" si="0"/>
        <v>91.27000000000001</v>
      </c>
      <c r="T15" s="24">
        <f t="shared" si="0"/>
        <v>4.59</v>
      </c>
      <c r="U15" s="24">
        <f t="shared" si="0"/>
        <v>1248.73</v>
      </c>
      <c r="V15" s="24">
        <f t="shared" si="0"/>
        <v>1.8000000000000002E-2</v>
      </c>
      <c r="W15" s="24">
        <f t="shared" si="0"/>
        <v>6.3999999999999994E-3</v>
      </c>
      <c r="X15" s="75">
        <f t="shared" si="0"/>
        <v>9.2999999999999985E-2</v>
      </c>
    </row>
    <row r="16" spans="1:24" s="39" customFormat="1" ht="26.5" customHeight="1" x14ac:dyDescent="0.35">
      <c r="A16" s="175"/>
      <c r="B16" s="798" t="s">
        <v>81</v>
      </c>
      <c r="C16" s="223"/>
      <c r="D16" s="801"/>
      <c r="E16" s="613" t="s">
        <v>21</v>
      </c>
      <c r="F16" s="662">
        <f>F7+F9+F11+F12+F13+F14</f>
        <v>550</v>
      </c>
      <c r="G16" s="380"/>
      <c r="H16" s="659">
        <f>H7+H9+H11+H12+H13+H14</f>
        <v>21.87</v>
      </c>
      <c r="I16" s="656">
        <f t="shared" ref="I16:X16" si="1">I7+I9+I11+I12+I13+I14</f>
        <v>22.24</v>
      </c>
      <c r="J16" s="663">
        <f t="shared" si="1"/>
        <v>61.769999999999996</v>
      </c>
      <c r="K16" s="380">
        <f t="shared" si="1"/>
        <v>544.39</v>
      </c>
      <c r="L16" s="659">
        <f t="shared" si="1"/>
        <v>0.3600000000000001</v>
      </c>
      <c r="M16" s="656">
        <f t="shared" si="1"/>
        <v>0.38400000000000001</v>
      </c>
      <c r="N16" s="656">
        <f t="shared" si="1"/>
        <v>28.229999999999997</v>
      </c>
      <c r="O16" s="656">
        <f t="shared" si="1"/>
        <v>159.80000000000001</v>
      </c>
      <c r="P16" s="663">
        <f t="shared" si="1"/>
        <v>1.06</v>
      </c>
      <c r="Q16" s="659">
        <f t="shared" si="1"/>
        <v>85.08</v>
      </c>
      <c r="R16" s="656">
        <f t="shared" si="1"/>
        <v>327.2</v>
      </c>
      <c r="S16" s="656">
        <f t="shared" si="1"/>
        <v>86.990000000000009</v>
      </c>
      <c r="T16" s="656">
        <f t="shared" si="1"/>
        <v>4.09</v>
      </c>
      <c r="U16" s="656">
        <f t="shared" si="1"/>
        <v>1187.0700000000002</v>
      </c>
      <c r="V16" s="656">
        <f t="shared" si="1"/>
        <v>1.7000000000000001E-2</v>
      </c>
      <c r="W16" s="656">
        <f t="shared" si="1"/>
        <v>6.2000000000000006E-3</v>
      </c>
      <c r="X16" s="660">
        <f t="shared" si="1"/>
        <v>0.104</v>
      </c>
    </row>
    <row r="17" spans="1:24" s="39" customFormat="1" ht="26.5" customHeight="1" x14ac:dyDescent="0.35">
      <c r="A17" s="175"/>
      <c r="B17" s="797" t="s">
        <v>79</v>
      </c>
      <c r="C17" s="222"/>
      <c r="D17" s="800"/>
      <c r="E17" s="678" t="s">
        <v>22</v>
      </c>
      <c r="F17" s="201"/>
      <c r="G17" s="680"/>
      <c r="H17" s="411"/>
      <c r="I17" s="73"/>
      <c r="J17" s="137"/>
      <c r="K17" s="817">
        <f>K15/23.5</f>
        <v>24.683404255319147</v>
      </c>
      <c r="L17" s="411"/>
      <c r="M17" s="73"/>
      <c r="N17" s="73"/>
      <c r="O17" s="73"/>
      <c r="P17" s="137"/>
      <c r="Q17" s="411"/>
      <c r="R17" s="73"/>
      <c r="S17" s="73"/>
      <c r="T17" s="73"/>
      <c r="U17" s="73"/>
      <c r="V17" s="73"/>
      <c r="W17" s="73"/>
      <c r="X17" s="74"/>
    </row>
    <row r="18" spans="1:24" s="39" customFormat="1" ht="26.5" customHeight="1" thickBot="1" x14ac:dyDescent="0.4">
      <c r="A18" s="176"/>
      <c r="B18" s="799" t="s">
        <v>81</v>
      </c>
      <c r="C18" s="226"/>
      <c r="D18" s="802"/>
      <c r="E18" s="621" t="s">
        <v>22</v>
      </c>
      <c r="F18" s="203"/>
      <c r="G18" s="753"/>
      <c r="H18" s="412"/>
      <c r="I18" s="199"/>
      <c r="J18" s="230"/>
      <c r="K18" s="818">
        <f>K16/23.5</f>
        <v>23.165531914893617</v>
      </c>
      <c r="L18" s="412"/>
      <c r="M18" s="199"/>
      <c r="N18" s="199"/>
      <c r="O18" s="199"/>
      <c r="P18" s="230"/>
      <c r="Q18" s="412"/>
      <c r="R18" s="199"/>
      <c r="S18" s="199"/>
      <c r="T18" s="199"/>
      <c r="U18" s="199"/>
      <c r="V18" s="199"/>
      <c r="W18" s="199"/>
      <c r="X18" s="200"/>
    </row>
    <row r="19" spans="1:24" s="18" customFormat="1" ht="36" customHeight="1" x14ac:dyDescent="0.35">
      <c r="A19" s="177" t="s">
        <v>7</v>
      </c>
      <c r="B19" s="272"/>
      <c r="C19" s="272">
        <v>134</v>
      </c>
      <c r="D19" s="313" t="s">
        <v>20</v>
      </c>
      <c r="E19" s="350" t="s">
        <v>136</v>
      </c>
      <c r="F19" s="170">
        <v>150</v>
      </c>
      <c r="G19" s="784"/>
      <c r="H19" s="326">
        <v>0.6</v>
      </c>
      <c r="I19" s="40">
        <v>0</v>
      </c>
      <c r="J19" s="274">
        <v>16.95</v>
      </c>
      <c r="K19" s="647">
        <v>69</v>
      </c>
      <c r="L19" s="326">
        <v>0.01</v>
      </c>
      <c r="M19" s="57">
        <v>0.03</v>
      </c>
      <c r="N19" s="40">
        <v>19.5</v>
      </c>
      <c r="O19" s="40">
        <v>0</v>
      </c>
      <c r="P19" s="58">
        <v>0</v>
      </c>
      <c r="Q19" s="342">
        <v>24</v>
      </c>
      <c r="R19" s="43">
        <v>16.5</v>
      </c>
      <c r="S19" s="43">
        <v>13.5</v>
      </c>
      <c r="T19" s="43">
        <v>3.3</v>
      </c>
      <c r="U19" s="43">
        <v>417</v>
      </c>
      <c r="V19" s="43">
        <v>3.0000000000000001E-3</v>
      </c>
      <c r="W19" s="43">
        <v>5.0000000000000001E-4</v>
      </c>
      <c r="X19" s="44">
        <v>1.4999999999999999E-2</v>
      </c>
    </row>
    <row r="20" spans="1:24" s="18" customFormat="1" ht="26.5" customHeight="1" x14ac:dyDescent="0.35">
      <c r="A20" s="132"/>
      <c r="B20" s="167"/>
      <c r="C20" s="205">
        <v>34</v>
      </c>
      <c r="D20" s="538" t="s">
        <v>9</v>
      </c>
      <c r="E20" s="544" t="s">
        <v>82</v>
      </c>
      <c r="F20" s="361">
        <v>200</v>
      </c>
      <c r="G20" s="204"/>
      <c r="H20" s="306">
        <v>9</v>
      </c>
      <c r="I20" s="13">
        <v>5.6</v>
      </c>
      <c r="J20" s="25">
        <v>13.8</v>
      </c>
      <c r="K20" s="168">
        <v>141</v>
      </c>
      <c r="L20" s="259">
        <v>0.24</v>
      </c>
      <c r="M20" s="259">
        <v>0.1</v>
      </c>
      <c r="N20" s="104">
        <v>1.1599999999999999</v>
      </c>
      <c r="O20" s="104">
        <v>160</v>
      </c>
      <c r="P20" s="258">
        <v>0</v>
      </c>
      <c r="Q20" s="312">
        <v>45.56</v>
      </c>
      <c r="R20" s="104">
        <v>86.52</v>
      </c>
      <c r="S20" s="104">
        <v>28.94</v>
      </c>
      <c r="T20" s="104">
        <v>2.16</v>
      </c>
      <c r="U20" s="104">
        <v>499.2</v>
      </c>
      <c r="V20" s="104">
        <v>4.0000000000000001E-3</v>
      </c>
      <c r="W20" s="104">
        <v>2E-3</v>
      </c>
      <c r="X20" s="258">
        <v>0.02</v>
      </c>
    </row>
    <row r="21" spans="1:24" s="39" customFormat="1" ht="26.5" customHeight="1" x14ac:dyDescent="0.35">
      <c r="A21" s="133"/>
      <c r="B21" s="145"/>
      <c r="C21" s="126">
        <v>240</v>
      </c>
      <c r="D21" s="182" t="s">
        <v>10</v>
      </c>
      <c r="E21" s="211" t="s">
        <v>154</v>
      </c>
      <c r="F21" s="165">
        <v>90</v>
      </c>
      <c r="G21" s="158"/>
      <c r="H21" s="305">
        <v>20.170000000000002</v>
      </c>
      <c r="I21" s="17">
        <v>20.309999999999999</v>
      </c>
      <c r="J21" s="47">
        <v>2.09</v>
      </c>
      <c r="K21" s="234">
        <v>274</v>
      </c>
      <c r="L21" s="305">
        <v>7.0000000000000007E-2</v>
      </c>
      <c r="M21" s="19">
        <v>0.18</v>
      </c>
      <c r="N21" s="17">
        <v>1.5</v>
      </c>
      <c r="O21" s="17">
        <v>225</v>
      </c>
      <c r="P21" s="20">
        <v>0.42</v>
      </c>
      <c r="Q21" s="305">
        <v>157.65</v>
      </c>
      <c r="R21" s="17">
        <v>222.58</v>
      </c>
      <c r="S21" s="17">
        <v>26.64</v>
      </c>
      <c r="T21" s="17">
        <v>1.51</v>
      </c>
      <c r="U21" s="17">
        <v>237.86</v>
      </c>
      <c r="V21" s="17">
        <v>0</v>
      </c>
      <c r="W21" s="17">
        <v>0</v>
      </c>
      <c r="X21" s="47">
        <v>0.1</v>
      </c>
    </row>
    <row r="22" spans="1:24" s="39" customFormat="1" ht="26.5" customHeight="1" x14ac:dyDescent="0.35">
      <c r="A22" s="133"/>
      <c r="B22" s="145"/>
      <c r="C22" s="205">
        <v>65</v>
      </c>
      <c r="D22" s="539" t="s">
        <v>95</v>
      </c>
      <c r="E22" s="183" t="s">
        <v>57</v>
      </c>
      <c r="F22" s="158">
        <v>150</v>
      </c>
      <c r="G22" s="206"/>
      <c r="H22" s="530">
        <v>6.45</v>
      </c>
      <c r="I22" s="117">
        <v>4.05</v>
      </c>
      <c r="J22" s="118">
        <v>40.200000000000003</v>
      </c>
      <c r="K22" s="238">
        <v>223.65</v>
      </c>
      <c r="L22" s="99">
        <v>0.08</v>
      </c>
      <c r="M22" s="99">
        <v>0.02</v>
      </c>
      <c r="N22" s="13">
        <v>0</v>
      </c>
      <c r="O22" s="13">
        <v>30</v>
      </c>
      <c r="P22" s="51">
        <v>0.11</v>
      </c>
      <c r="Q22" s="306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3.75" customHeight="1" x14ac:dyDescent="0.35">
      <c r="A23" s="134"/>
      <c r="B23" s="167"/>
      <c r="C23" s="261">
        <v>216</v>
      </c>
      <c r="D23" s="214" t="s">
        <v>18</v>
      </c>
      <c r="E23" s="268" t="s">
        <v>162</v>
      </c>
      <c r="F23" s="165">
        <v>200</v>
      </c>
      <c r="G23" s="320"/>
      <c r="H23" s="305">
        <v>0.26</v>
      </c>
      <c r="I23" s="17">
        <v>0</v>
      </c>
      <c r="J23" s="47">
        <v>15.46</v>
      </c>
      <c r="K23" s="234">
        <v>62</v>
      </c>
      <c r="L23" s="353">
        <v>0</v>
      </c>
      <c r="M23" s="21">
        <v>0</v>
      </c>
      <c r="N23" s="22">
        <v>4.4000000000000004</v>
      </c>
      <c r="O23" s="22">
        <v>0</v>
      </c>
      <c r="P23" s="55">
        <v>0</v>
      </c>
      <c r="Q23" s="353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5">
        <v>0</v>
      </c>
    </row>
    <row r="24" spans="1:24" s="18" customFormat="1" ht="26.5" customHeight="1" x14ac:dyDescent="0.35">
      <c r="A24" s="134"/>
      <c r="B24" s="168"/>
      <c r="C24" s="127">
        <v>119</v>
      </c>
      <c r="D24" s="182" t="s">
        <v>14</v>
      </c>
      <c r="E24" s="214" t="s">
        <v>58</v>
      </c>
      <c r="F24" s="221">
        <v>20</v>
      </c>
      <c r="G24" s="158"/>
      <c r="H24" s="305">
        <v>1.4</v>
      </c>
      <c r="I24" s="17">
        <v>0.14000000000000001</v>
      </c>
      <c r="J24" s="47">
        <v>8.8000000000000007</v>
      </c>
      <c r="K24" s="322">
        <v>48</v>
      </c>
      <c r="L24" s="305">
        <v>0.02</v>
      </c>
      <c r="M24" s="19">
        <v>6.0000000000000001E-3</v>
      </c>
      <c r="N24" s="17">
        <v>0</v>
      </c>
      <c r="O24" s="17">
        <v>0</v>
      </c>
      <c r="P24" s="47">
        <v>0</v>
      </c>
      <c r="Q24" s="305">
        <v>7.4</v>
      </c>
      <c r="R24" s="17">
        <v>43.6</v>
      </c>
      <c r="S24" s="17">
        <v>13</v>
      </c>
      <c r="T24" s="19">
        <v>0.56000000000000005</v>
      </c>
      <c r="U24" s="17">
        <v>18.600000000000001</v>
      </c>
      <c r="V24" s="17">
        <v>5.9999999999999995E-4</v>
      </c>
      <c r="W24" s="19">
        <v>1E-3</v>
      </c>
      <c r="X24" s="47">
        <v>0</v>
      </c>
    </row>
    <row r="25" spans="1:24" s="18" customFormat="1" ht="26.5" customHeight="1" x14ac:dyDescent="0.35">
      <c r="A25" s="134"/>
      <c r="B25" s="168"/>
      <c r="C25" s="158">
        <v>120</v>
      </c>
      <c r="D25" s="540" t="s">
        <v>15</v>
      </c>
      <c r="E25" s="183" t="s">
        <v>49</v>
      </c>
      <c r="F25" s="166">
        <v>20</v>
      </c>
      <c r="G25" s="205"/>
      <c r="H25" s="353">
        <v>1.1399999999999999</v>
      </c>
      <c r="I25" s="22">
        <v>0.22</v>
      </c>
      <c r="J25" s="23">
        <v>7.44</v>
      </c>
      <c r="K25" s="351">
        <v>36.26</v>
      </c>
      <c r="L25" s="21">
        <v>0.02</v>
      </c>
      <c r="M25" s="21">
        <v>2.4E-2</v>
      </c>
      <c r="N25" s="22">
        <v>0.08</v>
      </c>
      <c r="O25" s="22">
        <v>0</v>
      </c>
      <c r="P25" s="55">
        <v>0</v>
      </c>
      <c r="Q25" s="353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39" customFormat="1" ht="26.5" customHeight="1" x14ac:dyDescent="0.35">
      <c r="A26" s="133"/>
      <c r="B26" s="145"/>
      <c r="C26" s="207"/>
      <c r="D26" s="541"/>
      <c r="E26" s="190" t="s">
        <v>21</v>
      </c>
      <c r="F26" s="543">
        <f>SUM(F19:F25)</f>
        <v>830</v>
      </c>
      <c r="G26" s="207"/>
      <c r="H26" s="251">
        <f>SUM(H19:H25)</f>
        <v>39.020000000000003</v>
      </c>
      <c r="I26" s="119">
        <f>SUM(I19:I25)</f>
        <v>30.319999999999997</v>
      </c>
      <c r="J26" s="231">
        <f>SUM(J19:J25)</f>
        <v>104.74</v>
      </c>
      <c r="K26" s="239">
        <f>SUM(K19:K25)</f>
        <v>853.91</v>
      </c>
      <c r="L26" s="120">
        <f t="shared" ref="L26:X26" si="2">SUM(L19:L25)</f>
        <v>0.44000000000000006</v>
      </c>
      <c r="M26" s="119">
        <f t="shared" si="2"/>
        <v>0.36000000000000004</v>
      </c>
      <c r="N26" s="119">
        <f t="shared" si="2"/>
        <v>26.64</v>
      </c>
      <c r="O26" s="119">
        <f t="shared" si="2"/>
        <v>415</v>
      </c>
      <c r="P26" s="121">
        <f t="shared" si="2"/>
        <v>0.53</v>
      </c>
      <c r="Q26" s="251">
        <f t="shared" si="2"/>
        <v>254.86000000000004</v>
      </c>
      <c r="R26" s="119">
        <f t="shared" si="2"/>
        <v>451.54000000000008</v>
      </c>
      <c r="S26" s="119">
        <f t="shared" si="2"/>
        <v>112.81</v>
      </c>
      <c r="T26" s="119">
        <f t="shared" si="2"/>
        <v>9.2799999999999994</v>
      </c>
      <c r="U26" s="119">
        <f t="shared" si="2"/>
        <v>1247.6199999999997</v>
      </c>
      <c r="V26" s="119">
        <f t="shared" si="2"/>
        <v>9.6000000000000009E-3</v>
      </c>
      <c r="W26" s="119">
        <f t="shared" si="2"/>
        <v>5.4999999999999997E-3</v>
      </c>
      <c r="X26" s="121">
        <f t="shared" si="2"/>
        <v>0.14700000000000002</v>
      </c>
    </row>
    <row r="27" spans="1:24" s="39" customFormat="1" ht="26.5" customHeight="1" thickBot="1" x14ac:dyDescent="0.4">
      <c r="A27" s="178"/>
      <c r="B27" s="146"/>
      <c r="C27" s="208"/>
      <c r="D27" s="542"/>
      <c r="E27" s="191" t="s">
        <v>22</v>
      </c>
      <c r="F27" s="256"/>
      <c r="G27" s="245"/>
      <c r="H27" s="252"/>
      <c r="I27" s="61"/>
      <c r="J27" s="157"/>
      <c r="K27" s="240">
        <f>K26/23.5</f>
        <v>36.336595744680849</v>
      </c>
      <c r="L27" s="189"/>
      <c r="M27" s="189"/>
      <c r="N27" s="61"/>
      <c r="O27" s="61"/>
      <c r="P27" s="142"/>
      <c r="Q27" s="252"/>
      <c r="R27" s="61"/>
      <c r="S27" s="61"/>
      <c r="T27" s="61"/>
      <c r="U27" s="61"/>
      <c r="V27" s="61"/>
      <c r="W27" s="61"/>
      <c r="X27" s="142"/>
    </row>
    <row r="28" spans="1:24" x14ac:dyDescent="0.35">
      <c r="A28" s="2"/>
      <c r="B28" s="4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71" t="s">
        <v>70</v>
      </c>
      <c r="B29" s="139"/>
      <c r="C29" s="72"/>
      <c r="D29" s="62"/>
      <c r="E29" s="27"/>
      <c r="F29" s="28"/>
      <c r="G29" s="11"/>
      <c r="H29" s="9"/>
      <c r="I29" s="11"/>
      <c r="J29" s="11"/>
    </row>
    <row r="30" spans="1:24" ht="18" x14ac:dyDescent="0.35">
      <c r="A30" s="68" t="s">
        <v>71</v>
      </c>
      <c r="B30" s="140"/>
      <c r="C30" s="69"/>
      <c r="D30" s="70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zoomScale="60" zoomScaleNormal="60" workbookViewId="0">
      <selection activeCell="J12" sqref="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3" t="s">
        <v>40</v>
      </c>
      <c r="C4" s="128"/>
      <c r="D4" s="193"/>
      <c r="E4" s="130"/>
      <c r="F4" s="130"/>
      <c r="G4" s="84" t="s">
        <v>23</v>
      </c>
      <c r="H4" s="84"/>
      <c r="I4" s="84"/>
      <c r="J4" s="370" t="s">
        <v>24</v>
      </c>
      <c r="K4" s="1010" t="s">
        <v>25</v>
      </c>
      <c r="L4" s="1011"/>
      <c r="M4" s="1011"/>
      <c r="N4" s="1011"/>
      <c r="O4" s="1012"/>
      <c r="P4" s="1010" t="s">
        <v>26</v>
      </c>
      <c r="Q4" s="1011"/>
      <c r="R4" s="1011"/>
      <c r="S4" s="1011"/>
      <c r="T4" s="1011"/>
      <c r="U4" s="1011"/>
      <c r="V4" s="1011"/>
      <c r="W4" s="1012"/>
    </row>
    <row r="5" spans="1:23" s="18" customFormat="1" ht="28.5" customHeight="1" thickBot="1" x14ac:dyDescent="0.4">
      <c r="A5" s="174" t="s">
        <v>0</v>
      </c>
      <c r="B5" s="131" t="s">
        <v>41</v>
      </c>
      <c r="C5" s="277" t="s">
        <v>42</v>
      </c>
      <c r="D5" s="131" t="s">
        <v>39</v>
      </c>
      <c r="E5" s="131" t="s">
        <v>27</v>
      </c>
      <c r="F5" s="131" t="s">
        <v>38</v>
      </c>
      <c r="G5" s="89" t="s">
        <v>28</v>
      </c>
      <c r="H5" s="90" t="s">
        <v>29</v>
      </c>
      <c r="I5" s="228" t="s">
        <v>30</v>
      </c>
      <c r="J5" s="371" t="s">
        <v>31</v>
      </c>
      <c r="K5" s="498" t="s">
        <v>32</v>
      </c>
      <c r="L5" s="498" t="s">
        <v>147</v>
      </c>
      <c r="M5" s="498" t="s">
        <v>33</v>
      </c>
      <c r="N5" s="716" t="s">
        <v>148</v>
      </c>
      <c r="O5" s="498" t="s">
        <v>149</v>
      </c>
      <c r="P5" s="498" t="s">
        <v>34</v>
      </c>
      <c r="Q5" s="498" t="s">
        <v>35</v>
      </c>
      <c r="R5" s="498" t="s">
        <v>36</v>
      </c>
      <c r="S5" s="498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23" s="18" customFormat="1" ht="26.5" customHeight="1" x14ac:dyDescent="0.35">
      <c r="A6" s="132" t="s">
        <v>6</v>
      </c>
      <c r="B6" s="170">
        <v>24</v>
      </c>
      <c r="C6" s="350" t="s">
        <v>8</v>
      </c>
      <c r="D6" s="313" t="s">
        <v>145</v>
      </c>
      <c r="E6" s="170">
        <v>150</v>
      </c>
      <c r="F6" s="313"/>
      <c r="G6" s="342">
        <v>0.6</v>
      </c>
      <c r="H6" s="43">
        <v>0</v>
      </c>
      <c r="I6" s="50">
        <v>16.95</v>
      </c>
      <c r="J6" s="895">
        <v>69</v>
      </c>
      <c r="K6" s="326">
        <v>0.01</v>
      </c>
      <c r="L6" s="57">
        <v>0.03</v>
      </c>
      <c r="M6" s="40">
        <v>19.5</v>
      </c>
      <c r="N6" s="40">
        <v>0</v>
      </c>
      <c r="O6" s="274">
        <v>0</v>
      </c>
      <c r="P6" s="326">
        <v>24</v>
      </c>
      <c r="Q6" s="40">
        <v>16.5</v>
      </c>
      <c r="R6" s="40">
        <v>13.5</v>
      </c>
      <c r="S6" s="40">
        <v>3.3</v>
      </c>
      <c r="T6" s="40">
        <v>417</v>
      </c>
      <c r="U6" s="40">
        <v>3.0000000000000001E-3</v>
      </c>
      <c r="V6" s="40">
        <v>5.0000000000000001E-4</v>
      </c>
      <c r="W6" s="274">
        <v>1.4999999999999999E-2</v>
      </c>
    </row>
    <row r="7" spans="1:23" s="39" customFormat="1" ht="39.75" customHeight="1" x14ac:dyDescent="0.35">
      <c r="A7" s="175"/>
      <c r="B7" s="166">
        <v>248</v>
      </c>
      <c r="C7" s="253" t="s">
        <v>66</v>
      </c>
      <c r="D7" s="367" t="s">
        <v>157</v>
      </c>
      <c r="E7" s="205">
        <v>150</v>
      </c>
      <c r="F7" s="253"/>
      <c r="G7" s="19">
        <v>22.38</v>
      </c>
      <c r="H7" s="17">
        <v>11.74</v>
      </c>
      <c r="I7" s="20">
        <v>32.58</v>
      </c>
      <c r="J7" s="787">
        <v>327.27999999999997</v>
      </c>
      <c r="K7" s="305">
        <v>0.09</v>
      </c>
      <c r="L7" s="19">
        <v>0.33</v>
      </c>
      <c r="M7" s="17">
        <v>1.45</v>
      </c>
      <c r="N7" s="17">
        <v>60</v>
      </c>
      <c r="O7" s="47">
        <v>0.27</v>
      </c>
      <c r="P7" s="305">
        <v>234.33</v>
      </c>
      <c r="Q7" s="17">
        <v>286.56</v>
      </c>
      <c r="R7" s="17">
        <v>45.1</v>
      </c>
      <c r="S7" s="17">
        <v>1.5</v>
      </c>
      <c r="T7" s="17">
        <v>210.04</v>
      </c>
      <c r="U7" s="17">
        <v>0</v>
      </c>
      <c r="V7" s="17">
        <v>0.02</v>
      </c>
      <c r="W7" s="47">
        <v>0.03</v>
      </c>
    </row>
    <row r="8" spans="1:23" s="39" customFormat="1" ht="26.5" customHeight="1" x14ac:dyDescent="0.35">
      <c r="A8" s="175"/>
      <c r="B8" s="166">
        <v>116</v>
      </c>
      <c r="C8" s="254" t="s">
        <v>67</v>
      </c>
      <c r="D8" s="161" t="s">
        <v>107</v>
      </c>
      <c r="E8" s="166">
        <v>200</v>
      </c>
      <c r="F8" s="253"/>
      <c r="G8" s="19">
        <v>3.2</v>
      </c>
      <c r="H8" s="17">
        <v>3.2</v>
      </c>
      <c r="I8" s="20">
        <v>14.6</v>
      </c>
      <c r="J8" s="787">
        <v>100.8</v>
      </c>
      <c r="K8" s="305">
        <v>6.5</v>
      </c>
      <c r="L8" s="19">
        <v>0.32</v>
      </c>
      <c r="M8" s="17">
        <v>1.08</v>
      </c>
      <c r="N8" s="17">
        <v>40</v>
      </c>
      <c r="O8" s="47">
        <v>0.1</v>
      </c>
      <c r="P8" s="1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23" s="39" customFormat="1" ht="26.5" customHeight="1" x14ac:dyDescent="0.35">
      <c r="A9" s="175"/>
      <c r="B9" s="168">
        <v>121</v>
      </c>
      <c r="C9" s="214" t="s">
        <v>14</v>
      </c>
      <c r="D9" s="268" t="s">
        <v>53</v>
      </c>
      <c r="E9" s="225">
        <v>20</v>
      </c>
      <c r="F9" s="165"/>
      <c r="G9" s="19">
        <v>1.44</v>
      </c>
      <c r="H9" s="17">
        <v>0.13</v>
      </c>
      <c r="I9" s="20">
        <v>9.83</v>
      </c>
      <c r="J9" s="787">
        <v>50.44</v>
      </c>
      <c r="K9" s="305">
        <v>0.04</v>
      </c>
      <c r="L9" s="19">
        <v>7.0000000000000001E-3</v>
      </c>
      <c r="M9" s="17">
        <v>0</v>
      </c>
      <c r="N9" s="17">
        <v>0</v>
      </c>
      <c r="O9" s="20">
        <v>0</v>
      </c>
      <c r="P9" s="305">
        <v>7.5</v>
      </c>
      <c r="Q9" s="17">
        <v>24.6</v>
      </c>
      <c r="R9" s="17">
        <v>9.9</v>
      </c>
      <c r="S9" s="17">
        <v>0.45</v>
      </c>
      <c r="T9" s="17">
        <v>18.399999999999999</v>
      </c>
      <c r="U9" s="17">
        <v>0</v>
      </c>
      <c r="V9" s="17">
        <v>0</v>
      </c>
      <c r="W9" s="47">
        <v>0</v>
      </c>
    </row>
    <row r="10" spans="1:23" s="39" customFormat="1" ht="30" customHeight="1" x14ac:dyDescent="0.35">
      <c r="A10" s="175"/>
      <c r="B10" s="165">
        <v>120</v>
      </c>
      <c r="C10" s="214" t="s">
        <v>15</v>
      </c>
      <c r="D10" s="183" t="s">
        <v>49</v>
      </c>
      <c r="E10" s="165">
        <v>20</v>
      </c>
      <c r="F10" s="165"/>
      <c r="G10" s="19">
        <v>1.1399999999999999</v>
      </c>
      <c r="H10" s="17">
        <v>0.22</v>
      </c>
      <c r="I10" s="20">
        <v>7.44</v>
      </c>
      <c r="J10" s="788">
        <v>36.26</v>
      </c>
      <c r="K10" s="353">
        <v>0.02</v>
      </c>
      <c r="L10" s="21">
        <v>2.4E-2</v>
      </c>
      <c r="M10" s="22">
        <v>0.08</v>
      </c>
      <c r="N10" s="22">
        <v>0</v>
      </c>
      <c r="O10" s="55">
        <v>0</v>
      </c>
      <c r="P10" s="353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261"/>
      <c r="C11" s="255"/>
      <c r="D11" s="190" t="s">
        <v>21</v>
      </c>
      <c r="E11" s="345">
        <f>SUM(E6:E10)</f>
        <v>540</v>
      </c>
      <c r="F11" s="284"/>
      <c r="G11" s="21">
        <f t="shared" ref="G11:J11" si="0">SUM(G6:G10)</f>
        <v>28.76</v>
      </c>
      <c r="H11" s="22">
        <f t="shared" si="0"/>
        <v>15.290000000000003</v>
      </c>
      <c r="I11" s="23">
        <f t="shared" si="0"/>
        <v>81.399999999999991</v>
      </c>
      <c r="J11" s="896">
        <f t="shared" si="0"/>
        <v>583.78</v>
      </c>
      <c r="K11" s="353">
        <f t="shared" ref="K11:W11" si="1">SUM(K6:K10)</f>
        <v>6.6599999999999993</v>
      </c>
      <c r="L11" s="22">
        <f t="shared" si="1"/>
        <v>0.71099999999999997</v>
      </c>
      <c r="M11" s="22">
        <f t="shared" si="1"/>
        <v>22.11</v>
      </c>
      <c r="N11" s="22">
        <f t="shared" si="1"/>
        <v>100</v>
      </c>
      <c r="O11" s="55">
        <f t="shared" si="1"/>
        <v>0.37</v>
      </c>
      <c r="P11" s="21">
        <f t="shared" si="1"/>
        <v>451.07000000000005</v>
      </c>
      <c r="Q11" s="22">
        <f t="shared" si="1"/>
        <v>488.56000000000006</v>
      </c>
      <c r="R11" s="22">
        <f t="shared" si="1"/>
        <v>101.9</v>
      </c>
      <c r="S11" s="22">
        <f t="shared" si="1"/>
        <v>6.13</v>
      </c>
      <c r="T11" s="22">
        <f t="shared" si="1"/>
        <v>1038.1399999999999</v>
      </c>
      <c r="U11" s="22">
        <f t="shared" si="1"/>
        <v>2.0999999999999998E-2</v>
      </c>
      <c r="V11" s="22">
        <f t="shared" si="1"/>
        <v>2.6500000000000003E-2</v>
      </c>
      <c r="W11" s="55">
        <f t="shared" si="1"/>
        <v>9.6999999999999989E-2</v>
      </c>
    </row>
    <row r="12" spans="1:23" s="39" customFormat="1" ht="26.5" customHeight="1" thickBot="1" x14ac:dyDescent="0.4">
      <c r="A12" s="175"/>
      <c r="B12" s="169"/>
      <c r="C12" s="275"/>
      <c r="D12" s="191" t="s">
        <v>22</v>
      </c>
      <c r="E12" s="169"/>
      <c r="F12" s="164"/>
      <c r="G12" s="257"/>
      <c r="H12" s="186"/>
      <c r="I12" s="276"/>
      <c r="J12" s="894">
        <f>J11/23.5</f>
        <v>24.841702127659573</v>
      </c>
      <c r="K12" s="310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7"/>
    </row>
    <row r="13" spans="1:23" s="18" customFormat="1" ht="26.5" customHeight="1" x14ac:dyDescent="0.35">
      <c r="A13" s="177" t="s">
        <v>7</v>
      </c>
      <c r="B13" s="889">
        <v>133</v>
      </c>
      <c r="C13" s="890" t="s">
        <v>20</v>
      </c>
      <c r="D13" s="891" t="s">
        <v>184</v>
      </c>
      <c r="E13" s="892">
        <v>60</v>
      </c>
      <c r="F13" s="364"/>
      <c r="G13" s="57">
        <v>1.32</v>
      </c>
      <c r="H13" s="40">
        <v>0.24</v>
      </c>
      <c r="I13" s="58">
        <v>8.82</v>
      </c>
      <c r="J13" s="893">
        <v>40.799999999999997</v>
      </c>
      <c r="K13" s="326">
        <v>0</v>
      </c>
      <c r="L13" s="57">
        <v>0.03</v>
      </c>
      <c r="M13" s="40">
        <v>2.88</v>
      </c>
      <c r="N13" s="40">
        <v>1.2</v>
      </c>
      <c r="O13" s="274">
        <v>0</v>
      </c>
      <c r="P13" s="57">
        <v>3</v>
      </c>
      <c r="Q13" s="40">
        <v>30</v>
      </c>
      <c r="R13" s="40">
        <v>0</v>
      </c>
      <c r="S13" s="40">
        <v>0.24</v>
      </c>
      <c r="T13" s="40">
        <v>81.599999999999994</v>
      </c>
      <c r="U13" s="40">
        <v>0</v>
      </c>
      <c r="V13" s="40">
        <v>2.9999999999999997E-4</v>
      </c>
      <c r="W13" s="274">
        <v>1.0999999999999999E-2</v>
      </c>
    </row>
    <row r="14" spans="1:23" s="18" customFormat="1" ht="26.5" customHeight="1" x14ac:dyDescent="0.35">
      <c r="A14" s="132"/>
      <c r="B14" s="166">
        <v>35</v>
      </c>
      <c r="C14" s="254" t="s">
        <v>112</v>
      </c>
      <c r="D14" s="192" t="s">
        <v>109</v>
      </c>
      <c r="E14" s="227">
        <v>200</v>
      </c>
      <c r="F14" s="166"/>
      <c r="G14" s="99">
        <v>4.8</v>
      </c>
      <c r="H14" s="13">
        <v>7.6</v>
      </c>
      <c r="I14" s="25">
        <v>9</v>
      </c>
      <c r="J14" s="168">
        <v>123.6</v>
      </c>
      <c r="K14" s="19">
        <v>0.04</v>
      </c>
      <c r="L14" s="19">
        <v>0.1</v>
      </c>
      <c r="M14" s="17">
        <v>1.92</v>
      </c>
      <c r="N14" s="17">
        <v>167.8</v>
      </c>
      <c r="O14" s="20">
        <v>0</v>
      </c>
      <c r="P14" s="305">
        <v>32.18</v>
      </c>
      <c r="Q14" s="17">
        <v>49.14</v>
      </c>
      <c r="R14" s="17">
        <v>14.76</v>
      </c>
      <c r="S14" s="17">
        <v>0.64</v>
      </c>
      <c r="T14" s="17">
        <v>547.4</v>
      </c>
      <c r="U14" s="17">
        <v>6.0000000000000001E-3</v>
      </c>
      <c r="V14" s="17">
        <v>0</v>
      </c>
      <c r="W14" s="47">
        <v>6.4000000000000001E-2</v>
      </c>
    </row>
    <row r="15" spans="1:23" s="39" customFormat="1" ht="35.25" customHeight="1" x14ac:dyDescent="0.35">
      <c r="A15" s="133"/>
      <c r="B15" s="166">
        <v>148</v>
      </c>
      <c r="C15" s="253" t="s">
        <v>10</v>
      </c>
      <c r="D15" s="217" t="s">
        <v>169</v>
      </c>
      <c r="E15" s="287">
        <v>90</v>
      </c>
      <c r="F15" s="166"/>
      <c r="G15" s="353">
        <v>19.71</v>
      </c>
      <c r="H15" s="22">
        <v>15.75</v>
      </c>
      <c r="I15" s="23">
        <v>6.21</v>
      </c>
      <c r="J15" s="237">
        <v>245.34</v>
      </c>
      <c r="K15" s="305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5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39" customFormat="1" ht="26.5" customHeight="1" x14ac:dyDescent="0.35">
      <c r="A16" s="133"/>
      <c r="B16" s="166">
        <v>50</v>
      </c>
      <c r="C16" s="254" t="s">
        <v>68</v>
      </c>
      <c r="D16" s="184" t="s">
        <v>110</v>
      </c>
      <c r="E16" s="166">
        <v>150</v>
      </c>
      <c r="F16" s="166"/>
      <c r="G16" s="283">
        <v>3.3</v>
      </c>
      <c r="H16" s="280">
        <v>7.8</v>
      </c>
      <c r="I16" s="281">
        <v>22.35</v>
      </c>
      <c r="J16" s="282">
        <v>173.1</v>
      </c>
      <c r="K16" s="19">
        <v>0.14000000000000001</v>
      </c>
      <c r="L16" s="19">
        <v>0.12</v>
      </c>
      <c r="M16" s="17">
        <v>18.149999999999999</v>
      </c>
      <c r="N16" s="17">
        <v>21.6</v>
      </c>
      <c r="O16" s="20">
        <v>0.1</v>
      </c>
      <c r="P16" s="305">
        <v>36.36</v>
      </c>
      <c r="Q16" s="17">
        <v>85.5</v>
      </c>
      <c r="R16" s="17">
        <v>27.8</v>
      </c>
      <c r="S16" s="17">
        <v>1.1399999999999999</v>
      </c>
      <c r="T16" s="17">
        <v>701.4</v>
      </c>
      <c r="U16" s="17">
        <v>8.0000000000000002E-3</v>
      </c>
      <c r="V16" s="17">
        <v>2E-3</v>
      </c>
      <c r="W16" s="47">
        <v>4.2000000000000003E-2</v>
      </c>
    </row>
    <row r="17" spans="1:23" s="18" customFormat="1" ht="33.75" customHeight="1" x14ac:dyDescent="0.35">
      <c r="A17" s="134"/>
      <c r="B17" s="166">
        <v>107</v>
      </c>
      <c r="C17" s="254" t="s">
        <v>18</v>
      </c>
      <c r="D17" s="192" t="s">
        <v>111</v>
      </c>
      <c r="E17" s="227">
        <v>200</v>
      </c>
      <c r="F17" s="253"/>
      <c r="G17" s="19">
        <v>0</v>
      </c>
      <c r="H17" s="17">
        <v>0</v>
      </c>
      <c r="I17" s="20">
        <v>19.600000000000001</v>
      </c>
      <c r="J17" s="234">
        <v>78</v>
      </c>
      <c r="K17" s="19">
        <v>0.02</v>
      </c>
      <c r="L17" s="19">
        <v>0.02</v>
      </c>
      <c r="M17" s="17">
        <v>8</v>
      </c>
      <c r="N17" s="17">
        <v>16</v>
      </c>
      <c r="O17" s="20">
        <v>0</v>
      </c>
      <c r="P17" s="305">
        <v>0</v>
      </c>
      <c r="Q17" s="17">
        <v>0</v>
      </c>
      <c r="R17" s="17">
        <v>0</v>
      </c>
      <c r="S17" s="17">
        <v>0</v>
      </c>
      <c r="T17" s="17">
        <v>266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168">
        <v>119</v>
      </c>
      <c r="C18" s="214" t="s">
        <v>14</v>
      </c>
      <c r="D18" s="183" t="s">
        <v>58</v>
      </c>
      <c r="E18" s="165">
        <v>45</v>
      </c>
      <c r="F18" s="286"/>
      <c r="G18" s="19">
        <v>3.19</v>
      </c>
      <c r="H18" s="17">
        <v>0.31</v>
      </c>
      <c r="I18" s="20">
        <v>19.89</v>
      </c>
      <c r="J18" s="234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5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4"/>
      <c r="B19" s="165">
        <v>120</v>
      </c>
      <c r="C19" s="214" t="s">
        <v>15</v>
      </c>
      <c r="D19" s="183" t="s">
        <v>49</v>
      </c>
      <c r="E19" s="165">
        <v>25</v>
      </c>
      <c r="F19" s="286"/>
      <c r="G19" s="19">
        <v>1.42</v>
      </c>
      <c r="H19" s="17">
        <v>0.27</v>
      </c>
      <c r="I19" s="20">
        <v>9.3000000000000007</v>
      </c>
      <c r="J19" s="234">
        <v>45.32</v>
      </c>
      <c r="K19" s="353">
        <v>0.02</v>
      </c>
      <c r="L19" s="21">
        <v>0.03</v>
      </c>
      <c r="M19" s="22">
        <v>0.1</v>
      </c>
      <c r="N19" s="22">
        <v>0</v>
      </c>
      <c r="O19" s="23">
        <v>0</v>
      </c>
      <c r="P19" s="353">
        <v>8.5</v>
      </c>
      <c r="Q19" s="22">
        <v>30</v>
      </c>
      <c r="R19" s="22">
        <v>10.25</v>
      </c>
      <c r="S19" s="22">
        <v>0.56999999999999995</v>
      </c>
      <c r="T19" s="22">
        <v>91.87</v>
      </c>
      <c r="U19" s="22">
        <v>2.5000000000000001E-3</v>
      </c>
      <c r="V19" s="22">
        <v>2.5000000000000001E-3</v>
      </c>
      <c r="W19" s="55">
        <v>0.02</v>
      </c>
    </row>
    <row r="20" spans="1:23" s="39" customFormat="1" ht="26.5" customHeight="1" x14ac:dyDescent="0.35">
      <c r="A20" s="133"/>
      <c r="B20" s="171"/>
      <c r="C20" s="269"/>
      <c r="D20" s="190" t="s">
        <v>21</v>
      </c>
      <c r="E20" s="239">
        <f>E13+E14+E15+E16+E17+E18+E19</f>
        <v>770</v>
      </c>
      <c r="F20" s="171"/>
      <c r="G20" s="120">
        <f>G13+G14+G15+G16+G17+G18+G19</f>
        <v>33.74</v>
      </c>
      <c r="H20" s="119">
        <f t="shared" ref="H20:K20" si="2">H13+H14+H15+H16+H17+H18+H19</f>
        <v>31.97</v>
      </c>
      <c r="I20" s="231">
        <f t="shared" si="2"/>
        <v>95.17</v>
      </c>
      <c r="J20" s="239">
        <f t="shared" si="2"/>
        <v>814.16000000000008</v>
      </c>
      <c r="K20" s="251">
        <f t="shared" si="2"/>
        <v>0.30000000000000004</v>
      </c>
      <c r="L20" s="119">
        <f t="shared" ref="L20:R20" si="3">M13+L14+L15+L16+L17+L18+L19</f>
        <v>3.28</v>
      </c>
      <c r="M20" s="119">
        <f t="shared" si="3"/>
        <v>31.77</v>
      </c>
      <c r="N20" s="121">
        <f t="shared" si="3"/>
        <v>379.1</v>
      </c>
      <c r="O20" s="171">
        <f t="shared" si="3"/>
        <v>3.31</v>
      </c>
      <c r="P20" s="120">
        <f t="shared" si="3"/>
        <v>151.57</v>
      </c>
      <c r="Q20" s="119">
        <f t="shared" si="3"/>
        <v>367.19</v>
      </c>
      <c r="R20" s="119">
        <f t="shared" si="3"/>
        <v>100.17999999999999</v>
      </c>
      <c r="S20" s="119">
        <f t="shared" ref="S20:W20" si="4">T13+S14+S15+S16+S17+S18+S19</f>
        <v>85.699999999999989</v>
      </c>
      <c r="T20" s="119">
        <f t="shared" si="4"/>
        <v>1736.9899999999998</v>
      </c>
      <c r="U20" s="119">
        <f t="shared" si="4"/>
        <v>0.1288</v>
      </c>
      <c r="V20" s="119">
        <f t="shared" si="4"/>
        <v>1.9399999999999997E-2</v>
      </c>
      <c r="W20" s="121">
        <f t="shared" si="4"/>
        <v>0.63600000000000012</v>
      </c>
    </row>
    <row r="21" spans="1:23" s="39" customFormat="1" ht="26.5" customHeight="1" thickBot="1" x14ac:dyDescent="0.4">
      <c r="A21" s="178"/>
      <c r="B21" s="172"/>
      <c r="C21" s="270"/>
      <c r="D21" s="191" t="s">
        <v>22</v>
      </c>
      <c r="E21" s="169"/>
      <c r="F21" s="169"/>
      <c r="G21" s="189"/>
      <c r="H21" s="61"/>
      <c r="I21" s="157"/>
      <c r="J21" s="240">
        <f>J20/23.5</f>
        <v>34.645106382978724</v>
      </c>
      <c r="K21" s="252"/>
      <c r="L21" s="61"/>
      <c r="M21" s="61"/>
      <c r="N21" s="61"/>
      <c r="O21" s="142"/>
      <c r="P21" s="189"/>
      <c r="Q21" s="61"/>
      <c r="R21" s="61"/>
      <c r="S21" s="61"/>
      <c r="T21" s="61"/>
      <c r="U21" s="61"/>
      <c r="V21" s="61"/>
      <c r="W21" s="142"/>
    </row>
    <row r="22" spans="1:23" x14ac:dyDescent="0.35">
      <c r="A22" s="2"/>
      <c r="B22" s="262"/>
      <c r="C22" s="30"/>
      <c r="D22" s="30"/>
      <c r="E22" s="30"/>
      <c r="F22" s="263"/>
      <c r="G22" s="264"/>
      <c r="H22" s="263"/>
      <c r="I22" s="30"/>
      <c r="J22" s="265"/>
      <c r="K22" s="30"/>
      <c r="L22" s="30"/>
      <c r="M22" s="30"/>
      <c r="N22" s="266"/>
      <c r="O22" s="266"/>
      <c r="P22" s="266"/>
      <c r="Q22" s="266"/>
      <c r="R22" s="266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4" ht="23" x14ac:dyDescent="0.5">
      <c r="A2" s="6" t="s">
        <v>1</v>
      </c>
      <c r="B2" s="294"/>
      <c r="C2" s="294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4" ht="15" thickBot="1" x14ac:dyDescent="0.4">
      <c r="A3" s="1"/>
      <c r="B3" s="295"/>
      <c r="C3" s="295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4" s="18" customFormat="1" ht="21.75" customHeight="1" thickBot="1" x14ac:dyDescent="0.4">
      <c r="A4" s="173"/>
      <c r="B4" s="863" t="s">
        <v>40</v>
      </c>
      <c r="C4" s="292"/>
      <c r="D4" s="210"/>
      <c r="E4" s="130"/>
      <c r="F4" s="990"/>
      <c r="G4" s="84" t="s">
        <v>23</v>
      </c>
      <c r="H4" s="84"/>
      <c r="I4" s="84"/>
      <c r="J4" s="370" t="s">
        <v>24</v>
      </c>
      <c r="K4" s="1003" t="s">
        <v>25</v>
      </c>
      <c r="L4" s="1004"/>
      <c r="M4" s="1005"/>
      <c r="N4" s="1005"/>
      <c r="O4" s="1006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4" s="18" customFormat="1" ht="28.5" customHeight="1" thickBot="1" x14ac:dyDescent="0.4">
      <c r="A5" s="174" t="s">
        <v>0</v>
      </c>
      <c r="B5" s="131" t="s">
        <v>41</v>
      </c>
      <c r="C5" s="291" t="s">
        <v>42</v>
      </c>
      <c r="D5" s="736" t="s">
        <v>39</v>
      </c>
      <c r="E5" s="131" t="s">
        <v>27</v>
      </c>
      <c r="F5" s="318"/>
      <c r="G5" s="754" t="s">
        <v>28</v>
      </c>
      <c r="H5" s="755" t="s">
        <v>29</v>
      </c>
      <c r="I5" s="756" t="s">
        <v>30</v>
      </c>
      <c r="J5" s="371" t="s">
        <v>31</v>
      </c>
      <c r="K5" s="498" t="s">
        <v>32</v>
      </c>
      <c r="L5" s="758" t="s">
        <v>147</v>
      </c>
      <c r="M5" s="83" t="s">
        <v>33</v>
      </c>
      <c r="N5" s="933" t="s">
        <v>148</v>
      </c>
      <c r="O5" s="759" t="s">
        <v>149</v>
      </c>
      <c r="P5" s="754" t="s">
        <v>34</v>
      </c>
      <c r="Q5" s="755" t="s">
        <v>35</v>
      </c>
      <c r="R5" s="755" t="s">
        <v>36</v>
      </c>
      <c r="S5" s="759" t="s">
        <v>37</v>
      </c>
      <c r="T5" s="758" t="s">
        <v>150</v>
      </c>
      <c r="U5" s="758" t="s">
        <v>151</v>
      </c>
      <c r="V5" s="758" t="s">
        <v>152</v>
      </c>
      <c r="W5" s="908" t="s">
        <v>153</v>
      </c>
    </row>
    <row r="6" spans="1:24" s="18" customFormat="1" ht="26.5" customHeight="1" x14ac:dyDescent="0.35">
      <c r="A6" s="132" t="s">
        <v>6</v>
      </c>
      <c r="B6" s="166">
        <v>1</v>
      </c>
      <c r="C6" s="924" t="s">
        <v>20</v>
      </c>
      <c r="D6" s="545" t="s">
        <v>12</v>
      </c>
      <c r="E6" s="927">
        <v>15</v>
      </c>
      <c r="F6" s="272"/>
      <c r="G6" s="477">
        <v>3.66</v>
      </c>
      <c r="H6" s="59">
        <v>3.54</v>
      </c>
      <c r="I6" s="60">
        <v>0</v>
      </c>
      <c r="J6" s="596">
        <v>46.5</v>
      </c>
      <c r="K6" s="930">
        <v>0</v>
      </c>
      <c r="L6" s="475">
        <v>4.4999999999999998E-2</v>
      </c>
      <c r="M6" s="59">
        <v>0.24</v>
      </c>
      <c r="N6" s="59">
        <v>43.2</v>
      </c>
      <c r="O6" s="546">
        <v>0.14000000000000001</v>
      </c>
      <c r="P6" s="475">
        <v>150</v>
      </c>
      <c r="Q6" s="59">
        <v>81.599999999999994</v>
      </c>
      <c r="R6" s="59">
        <v>7.05</v>
      </c>
      <c r="S6" s="59">
        <v>0.09</v>
      </c>
      <c r="T6" s="59">
        <v>13.2</v>
      </c>
      <c r="U6" s="59">
        <v>0</v>
      </c>
      <c r="V6" s="59">
        <v>0</v>
      </c>
      <c r="W6" s="60">
        <v>0</v>
      </c>
    </row>
    <row r="7" spans="1:24" s="18" customFormat="1" ht="26.5" customHeight="1" x14ac:dyDescent="0.35">
      <c r="A7" s="132"/>
      <c r="B7" s="222">
        <v>259</v>
      </c>
      <c r="C7" s="925" t="s">
        <v>10</v>
      </c>
      <c r="D7" s="301" t="s">
        <v>196</v>
      </c>
      <c r="E7" s="875">
        <v>90</v>
      </c>
      <c r="F7" s="871"/>
      <c r="G7" s="993">
        <v>9.6999999999999993</v>
      </c>
      <c r="H7" s="603">
        <v>8.4700000000000006</v>
      </c>
      <c r="I7" s="604">
        <v>15.02</v>
      </c>
      <c r="J7" s="605">
        <v>142.13</v>
      </c>
      <c r="K7" s="602">
        <v>0.04</v>
      </c>
      <c r="L7" s="603">
        <v>0.05</v>
      </c>
      <c r="M7" s="603">
        <v>3.78</v>
      </c>
      <c r="N7" s="603">
        <v>72</v>
      </c>
      <c r="O7" s="700">
        <v>0.01</v>
      </c>
      <c r="P7" s="602">
        <v>13.29</v>
      </c>
      <c r="Q7" s="603">
        <v>115.06</v>
      </c>
      <c r="R7" s="902">
        <v>58.24</v>
      </c>
      <c r="S7" s="603">
        <v>1.1399999999999999</v>
      </c>
      <c r="T7" s="603">
        <v>146.19</v>
      </c>
      <c r="U7" s="603">
        <v>5.0000000000000001E-3</v>
      </c>
      <c r="V7" s="603">
        <v>8.9999999999999998E-4</v>
      </c>
      <c r="W7" s="604">
        <v>0.09</v>
      </c>
    </row>
    <row r="8" spans="1:24" s="39" customFormat="1" ht="26.5" customHeight="1" x14ac:dyDescent="0.35">
      <c r="A8" s="175"/>
      <c r="B8" s="223">
        <v>177</v>
      </c>
      <c r="C8" s="742" t="s">
        <v>10</v>
      </c>
      <c r="D8" s="198" t="s">
        <v>115</v>
      </c>
      <c r="E8" s="928">
        <v>90</v>
      </c>
      <c r="F8" s="223"/>
      <c r="G8" s="994">
        <v>19.71</v>
      </c>
      <c r="H8" s="66">
        <v>3.42</v>
      </c>
      <c r="I8" s="98">
        <v>1.26</v>
      </c>
      <c r="J8" s="470">
        <v>114.3</v>
      </c>
      <c r="K8" s="931">
        <v>0.06</v>
      </c>
      <c r="L8" s="472">
        <v>0.18</v>
      </c>
      <c r="M8" s="66">
        <v>3.98</v>
      </c>
      <c r="N8" s="66">
        <v>28.8</v>
      </c>
      <c r="O8" s="67">
        <v>0</v>
      </c>
      <c r="P8" s="472">
        <v>21.32</v>
      </c>
      <c r="Q8" s="66">
        <v>76.22</v>
      </c>
      <c r="R8" s="66">
        <v>22.3</v>
      </c>
      <c r="S8" s="66">
        <v>0.96</v>
      </c>
      <c r="T8" s="66">
        <v>360.2</v>
      </c>
      <c r="U8" s="66">
        <v>5.4000000000000003E-3</v>
      </c>
      <c r="V8" s="66">
        <v>0</v>
      </c>
      <c r="W8" s="98">
        <v>0.14000000000000001</v>
      </c>
    </row>
    <row r="9" spans="1:24" s="39" customFormat="1" ht="26.5" customHeight="1" x14ac:dyDescent="0.35">
      <c r="A9" s="175"/>
      <c r="B9" s="166">
        <v>64</v>
      </c>
      <c r="C9" s="924" t="s">
        <v>51</v>
      </c>
      <c r="D9" s="400" t="s">
        <v>76</v>
      </c>
      <c r="E9" s="929">
        <v>150</v>
      </c>
      <c r="F9" s="227"/>
      <c r="G9" s="259">
        <v>6.45</v>
      </c>
      <c r="H9" s="104">
        <v>4.05</v>
      </c>
      <c r="I9" s="258">
        <v>40.200000000000003</v>
      </c>
      <c r="J9" s="529">
        <v>223.65</v>
      </c>
      <c r="K9" s="553">
        <v>0.08</v>
      </c>
      <c r="L9" s="312">
        <v>0.2</v>
      </c>
      <c r="M9" s="104">
        <v>0</v>
      </c>
      <c r="N9" s="104">
        <v>30</v>
      </c>
      <c r="O9" s="105">
        <v>0.11</v>
      </c>
      <c r="P9" s="312">
        <v>13.05</v>
      </c>
      <c r="Q9" s="104">
        <v>58.34</v>
      </c>
      <c r="R9" s="104">
        <v>22.53</v>
      </c>
      <c r="S9" s="104">
        <v>1.25</v>
      </c>
      <c r="T9" s="104">
        <v>1.1000000000000001</v>
      </c>
      <c r="U9" s="104">
        <v>0</v>
      </c>
      <c r="V9" s="104">
        <v>0</v>
      </c>
      <c r="W9" s="258">
        <v>0</v>
      </c>
    </row>
    <row r="10" spans="1:24" s="39" customFormat="1" ht="39.75" customHeight="1" x14ac:dyDescent="0.35">
      <c r="A10" s="175"/>
      <c r="B10" s="166">
        <v>98</v>
      </c>
      <c r="C10" s="540" t="s">
        <v>18</v>
      </c>
      <c r="D10" s="308" t="s">
        <v>17</v>
      </c>
      <c r="E10" s="905">
        <v>200</v>
      </c>
      <c r="F10" s="221"/>
      <c r="G10" s="19">
        <v>0.4</v>
      </c>
      <c r="H10" s="17">
        <v>0</v>
      </c>
      <c r="I10" s="47">
        <v>27</v>
      </c>
      <c r="J10" s="323">
        <v>110</v>
      </c>
      <c r="K10" s="787">
        <v>0.05</v>
      </c>
      <c r="L10" s="305">
        <v>0.02</v>
      </c>
      <c r="M10" s="17">
        <v>0</v>
      </c>
      <c r="N10" s="17">
        <v>0</v>
      </c>
      <c r="O10" s="20">
        <v>0</v>
      </c>
      <c r="P10" s="305">
        <v>16.649999999999999</v>
      </c>
      <c r="Q10" s="17">
        <v>98.1</v>
      </c>
      <c r="R10" s="17">
        <v>29.25</v>
      </c>
      <c r="S10" s="17">
        <v>1.26</v>
      </c>
      <c r="T10" s="17">
        <v>41.85</v>
      </c>
      <c r="U10" s="17">
        <v>2E-3</v>
      </c>
      <c r="V10" s="17">
        <v>3.0000000000000001E-3</v>
      </c>
      <c r="W10" s="51">
        <v>0</v>
      </c>
    </row>
    <row r="11" spans="1:24" s="39" customFormat="1" ht="26.5" customHeight="1" x14ac:dyDescent="0.35">
      <c r="A11" s="261"/>
      <c r="B11" s="261">
        <v>119</v>
      </c>
      <c r="C11" s="924" t="s">
        <v>14</v>
      </c>
      <c r="D11" s="253" t="s">
        <v>19</v>
      </c>
      <c r="E11" s="845">
        <v>25</v>
      </c>
      <c r="F11" s="166"/>
      <c r="G11" s="21">
        <v>1.78</v>
      </c>
      <c r="H11" s="22">
        <v>0.18</v>
      </c>
      <c r="I11" s="55">
        <v>11.05</v>
      </c>
      <c r="J11" s="596">
        <v>60</v>
      </c>
      <c r="K11" s="372">
        <v>2.5000000000000001E-2</v>
      </c>
      <c r="L11" s="353">
        <v>8.0000000000000002E-3</v>
      </c>
      <c r="M11" s="22">
        <v>0</v>
      </c>
      <c r="N11" s="22">
        <v>0</v>
      </c>
      <c r="O11" s="23">
        <v>0</v>
      </c>
      <c r="P11" s="353">
        <v>9.25</v>
      </c>
      <c r="Q11" s="22">
        <v>54.5</v>
      </c>
      <c r="R11" s="22">
        <v>16.25</v>
      </c>
      <c r="S11" s="22">
        <v>0.7</v>
      </c>
      <c r="T11" s="22">
        <v>23.25</v>
      </c>
      <c r="U11" s="22">
        <v>8.0000000000000004E-4</v>
      </c>
      <c r="V11" s="22">
        <v>2E-3</v>
      </c>
      <c r="W11" s="55">
        <v>0</v>
      </c>
      <c r="X11" s="55"/>
    </row>
    <row r="12" spans="1:24" s="39" customFormat="1" ht="30" customHeight="1" x14ac:dyDescent="0.35">
      <c r="A12" s="175"/>
      <c r="B12" s="166">
        <v>120</v>
      </c>
      <c r="C12" s="924" t="s">
        <v>15</v>
      </c>
      <c r="D12" s="253" t="s">
        <v>49</v>
      </c>
      <c r="E12" s="845">
        <v>20</v>
      </c>
      <c r="F12" s="166"/>
      <c r="G12" s="21">
        <v>1.1399999999999999</v>
      </c>
      <c r="H12" s="22">
        <v>0.22</v>
      </c>
      <c r="I12" s="55">
        <v>7.44</v>
      </c>
      <c r="J12" s="596">
        <v>36.26</v>
      </c>
      <c r="K12" s="372">
        <v>0.02</v>
      </c>
      <c r="L12" s="353">
        <v>2.4E-2</v>
      </c>
      <c r="M12" s="22">
        <v>0.08</v>
      </c>
      <c r="N12" s="22">
        <v>0</v>
      </c>
      <c r="O12" s="23">
        <v>0</v>
      </c>
      <c r="P12" s="353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4" s="39" customFormat="1" ht="30" customHeight="1" x14ac:dyDescent="0.35">
      <c r="A13" s="175"/>
      <c r="B13" s="222"/>
      <c r="C13" s="925"/>
      <c r="D13" s="607" t="s">
        <v>21</v>
      </c>
      <c r="E13" s="878">
        <f>E6+E7+E9+E10+E11+E12</f>
        <v>500</v>
      </c>
      <c r="F13" s="379"/>
      <c r="G13" s="995">
        <f t="shared" ref="G13:W13" si="0">G6+G7+G9+G10+G11+G12</f>
        <v>23.13</v>
      </c>
      <c r="H13" s="609">
        <f t="shared" si="0"/>
        <v>16.46</v>
      </c>
      <c r="I13" s="610">
        <f t="shared" si="0"/>
        <v>100.71</v>
      </c>
      <c r="J13" s="878">
        <f t="shared" si="0"/>
        <v>618.54</v>
      </c>
      <c r="K13" s="677">
        <f t="shared" si="0"/>
        <v>0.21499999999999997</v>
      </c>
      <c r="L13" s="608">
        <f t="shared" si="0"/>
        <v>0.34700000000000009</v>
      </c>
      <c r="M13" s="609">
        <f t="shared" si="0"/>
        <v>4.0999999999999996</v>
      </c>
      <c r="N13" s="609">
        <f t="shared" si="0"/>
        <v>145.19999999999999</v>
      </c>
      <c r="O13" s="701">
        <f t="shared" si="0"/>
        <v>0.26</v>
      </c>
      <c r="P13" s="608">
        <f t="shared" si="0"/>
        <v>209.04000000000002</v>
      </c>
      <c r="Q13" s="609">
        <f t="shared" si="0"/>
        <v>431.6</v>
      </c>
      <c r="R13" s="609">
        <f t="shared" si="0"/>
        <v>141.51999999999998</v>
      </c>
      <c r="S13" s="609">
        <f t="shared" si="0"/>
        <v>4.9000000000000004</v>
      </c>
      <c r="T13" s="609">
        <f t="shared" si="0"/>
        <v>299.08999999999997</v>
      </c>
      <c r="U13" s="609">
        <f t="shared" si="0"/>
        <v>9.7999999999999997E-3</v>
      </c>
      <c r="V13" s="609">
        <f t="shared" si="0"/>
        <v>7.9000000000000008E-3</v>
      </c>
      <c r="W13" s="610">
        <f t="shared" si="0"/>
        <v>0.10199999999999999</v>
      </c>
    </row>
    <row r="14" spans="1:24" s="39" customFormat="1" ht="30" customHeight="1" x14ac:dyDescent="0.35">
      <c r="A14" s="175"/>
      <c r="B14" s="300"/>
      <c r="C14" s="926"/>
      <c r="D14" s="613" t="s">
        <v>21</v>
      </c>
      <c r="E14" s="879">
        <f>E6+E8+E9+E10+E11+E12</f>
        <v>500</v>
      </c>
      <c r="F14" s="378"/>
      <c r="G14" s="996">
        <f t="shared" ref="G14:W14" si="1">G6+G8+G9+G10+G11+G12</f>
        <v>33.14</v>
      </c>
      <c r="H14" s="656">
        <f t="shared" si="1"/>
        <v>11.41</v>
      </c>
      <c r="I14" s="660">
        <f t="shared" si="1"/>
        <v>86.95</v>
      </c>
      <c r="J14" s="879">
        <f t="shared" si="1"/>
        <v>590.71</v>
      </c>
      <c r="K14" s="699">
        <f t="shared" si="1"/>
        <v>0.23499999999999999</v>
      </c>
      <c r="L14" s="659">
        <f t="shared" si="1"/>
        <v>0.47700000000000004</v>
      </c>
      <c r="M14" s="656">
        <f t="shared" si="1"/>
        <v>4.3</v>
      </c>
      <c r="N14" s="656">
        <f t="shared" si="1"/>
        <v>102</v>
      </c>
      <c r="O14" s="663">
        <f t="shared" si="1"/>
        <v>0.25</v>
      </c>
      <c r="P14" s="659">
        <f t="shared" si="1"/>
        <v>217.07000000000002</v>
      </c>
      <c r="Q14" s="656">
        <f t="shared" si="1"/>
        <v>392.76</v>
      </c>
      <c r="R14" s="656">
        <f t="shared" si="1"/>
        <v>105.58</v>
      </c>
      <c r="S14" s="656">
        <f t="shared" si="1"/>
        <v>4.72</v>
      </c>
      <c r="T14" s="656">
        <f t="shared" si="1"/>
        <v>513.1</v>
      </c>
      <c r="U14" s="656">
        <f t="shared" si="1"/>
        <v>1.0200000000000001E-2</v>
      </c>
      <c r="V14" s="656">
        <f t="shared" si="1"/>
        <v>7.0000000000000001E-3</v>
      </c>
      <c r="W14" s="660">
        <f t="shared" si="1"/>
        <v>0.15200000000000002</v>
      </c>
    </row>
    <row r="15" spans="1:24" s="39" customFormat="1" ht="30" customHeight="1" x14ac:dyDescent="0.35">
      <c r="A15" s="175"/>
      <c r="B15" s="299"/>
      <c r="C15" s="740"/>
      <c r="D15" s="607" t="s">
        <v>22</v>
      </c>
      <c r="E15" s="741"/>
      <c r="F15" s="617"/>
      <c r="G15" s="63"/>
      <c r="H15" s="24"/>
      <c r="I15" s="75"/>
      <c r="J15" s="984">
        <f>J13/23.5</f>
        <v>26.320851063829785</v>
      </c>
      <c r="K15" s="752"/>
      <c r="L15" s="248"/>
      <c r="M15" s="24"/>
      <c r="N15" s="24"/>
      <c r="O15" s="136"/>
      <c r="P15" s="248"/>
      <c r="Q15" s="24"/>
      <c r="R15" s="24"/>
      <c r="S15" s="24"/>
      <c r="T15" s="24"/>
      <c r="U15" s="24"/>
      <c r="V15" s="24"/>
      <c r="W15" s="75"/>
    </row>
    <row r="16" spans="1:24" s="39" customFormat="1" ht="26.5" customHeight="1" thickBot="1" x14ac:dyDescent="0.4">
      <c r="A16" s="175"/>
      <c r="B16" s="226"/>
      <c r="C16" s="743"/>
      <c r="D16" s="621" t="s">
        <v>22</v>
      </c>
      <c r="E16" s="744"/>
      <c r="F16" s="226"/>
      <c r="G16" s="867"/>
      <c r="H16" s="199"/>
      <c r="I16" s="200"/>
      <c r="J16" s="566">
        <f>J14/23.5</f>
        <v>25.136595744680854</v>
      </c>
      <c r="K16" s="932"/>
      <c r="L16" s="412"/>
      <c r="M16" s="199"/>
      <c r="N16" s="199"/>
      <c r="O16" s="230"/>
      <c r="P16" s="412"/>
      <c r="Q16" s="199"/>
      <c r="R16" s="199"/>
      <c r="S16" s="199"/>
      <c r="T16" s="199"/>
      <c r="U16" s="199"/>
      <c r="V16" s="199"/>
      <c r="W16" s="200"/>
    </row>
    <row r="17" spans="1:23" s="18" customFormat="1" ht="43.5" customHeight="1" x14ac:dyDescent="0.35">
      <c r="A17" s="177" t="s">
        <v>7</v>
      </c>
      <c r="B17" s="170">
        <v>25</v>
      </c>
      <c r="C17" s="598" t="s">
        <v>20</v>
      </c>
      <c r="D17" s="783" t="s">
        <v>52</v>
      </c>
      <c r="E17" s="482">
        <v>150</v>
      </c>
      <c r="F17" s="992"/>
      <c r="G17" s="57">
        <v>0.6</v>
      </c>
      <c r="H17" s="40">
        <v>0.45</v>
      </c>
      <c r="I17" s="58">
        <v>12.3</v>
      </c>
      <c r="J17" s="703">
        <v>54.9</v>
      </c>
      <c r="K17" s="342">
        <v>0.03</v>
      </c>
      <c r="L17" s="57">
        <v>4.4999999999999998E-2</v>
      </c>
      <c r="M17" s="40">
        <v>7.5</v>
      </c>
      <c r="N17" s="40">
        <v>3</v>
      </c>
      <c r="O17" s="58">
        <v>0</v>
      </c>
      <c r="P17" s="326">
        <v>28.5</v>
      </c>
      <c r="Q17" s="40">
        <v>24</v>
      </c>
      <c r="R17" s="40">
        <v>18</v>
      </c>
      <c r="S17" s="40">
        <v>3.45</v>
      </c>
      <c r="T17" s="40">
        <v>232.5</v>
      </c>
      <c r="U17" s="40">
        <v>3.0000000000000001E-3</v>
      </c>
      <c r="V17" s="40">
        <v>2.9999999999999997E-4</v>
      </c>
      <c r="W17" s="274">
        <v>0.03</v>
      </c>
    </row>
    <row r="18" spans="1:23" s="18" customFormat="1" ht="26.5" customHeight="1" x14ac:dyDescent="0.35">
      <c r="A18" s="132"/>
      <c r="B18" s="166">
        <v>228</v>
      </c>
      <c r="C18" s="161" t="s">
        <v>112</v>
      </c>
      <c r="D18" s="217" t="s">
        <v>134</v>
      </c>
      <c r="E18" s="591" t="s">
        <v>135</v>
      </c>
      <c r="F18" s="287"/>
      <c r="G18" s="259">
        <v>4.99</v>
      </c>
      <c r="H18" s="104">
        <v>10.46</v>
      </c>
      <c r="I18" s="105">
        <v>19.239999999999998</v>
      </c>
      <c r="J18" s="553">
        <v>192.17</v>
      </c>
      <c r="K18" s="353">
        <v>0.08</v>
      </c>
      <c r="L18" s="21">
        <v>0.11</v>
      </c>
      <c r="M18" s="22">
        <v>4.28</v>
      </c>
      <c r="N18" s="22">
        <v>190.68</v>
      </c>
      <c r="O18" s="23">
        <v>6.3E-2</v>
      </c>
      <c r="P18" s="353">
        <v>55.2</v>
      </c>
      <c r="Q18" s="22">
        <v>91.66</v>
      </c>
      <c r="R18" s="22">
        <v>24.08</v>
      </c>
      <c r="S18" s="22">
        <v>1.0900000000000001</v>
      </c>
      <c r="T18" s="22">
        <v>319.2</v>
      </c>
      <c r="U18" s="22">
        <v>4.0000000000000001E-3</v>
      </c>
      <c r="V18" s="22">
        <v>0</v>
      </c>
      <c r="W18" s="55">
        <v>2.7E-2</v>
      </c>
    </row>
    <row r="19" spans="1:23" s="39" customFormat="1" ht="35.25" customHeight="1" x14ac:dyDescent="0.35">
      <c r="A19" s="133"/>
      <c r="B19" s="167">
        <v>89</v>
      </c>
      <c r="C19" s="316" t="s">
        <v>10</v>
      </c>
      <c r="D19" s="303" t="s">
        <v>105</v>
      </c>
      <c r="E19" s="242">
        <v>90</v>
      </c>
      <c r="F19" s="224"/>
      <c r="G19" s="99">
        <v>14.88</v>
      </c>
      <c r="H19" s="13">
        <v>13.95</v>
      </c>
      <c r="I19" s="51">
        <v>3.3</v>
      </c>
      <c r="J19" s="127">
        <v>198.45</v>
      </c>
      <c r="K19" s="530">
        <v>0.05</v>
      </c>
      <c r="L19" s="116">
        <v>0.11</v>
      </c>
      <c r="M19" s="117">
        <v>1</v>
      </c>
      <c r="N19" s="117">
        <v>49</v>
      </c>
      <c r="O19" s="118">
        <v>0</v>
      </c>
      <c r="P19" s="530">
        <v>17.02</v>
      </c>
      <c r="Q19" s="117">
        <v>127.1</v>
      </c>
      <c r="R19" s="117">
        <v>23.09</v>
      </c>
      <c r="S19" s="117">
        <v>1.29</v>
      </c>
      <c r="T19" s="117">
        <v>266.67</v>
      </c>
      <c r="U19" s="117">
        <v>6.0000000000000001E-3</v>
      </c>
      <c r="V19" s="117">
        <v>0</v>
      </c>
      <c r="W19" s="122">
        <v>0.05</v>
      </c>
    </row>
    <row r="20" spans="1:23" s="39" customFormat="1" ht="26.5" customHeight="1" x14ac:dyDescent="0.35">
      <c r="A20" s="133"/>
      <c r="B20" s="166">
        <v>53</v>
      </c>
      <c r="C20" s="161" t="s">
        <v>68</v>
      </c>
      <c r="D20" s="260" t="s">
        <v>114</v>
      </c>
      <c r="E20" s="205">
        <v>150</v>
      </c>
      <c r="F20" s="166"/>
      <c r="G20" s="21">
        <v>3.3</v>
      </c>
      <c r="H20" s="22">
        <v>4.95</v>
      </c>
      <c r="I20" s="23">
        <v>32.25</v>
      </c>
      <c r="J20" s="372">
        <v>186.45</v>
      </c>
      <c r="K20" s="353">
        <v>0.03</v>
      </c>
      <c r="L20" s="21">
        <v>0.03</v>
      </c>
      <c r="M20" s="22">
        <v>0</v>
      </c>
      <c r="N20" s="22">
        <v>18.899999999999999</v>
      </c>
      <c r="O20" s="23">
        <v>0.08</v>
      </c>
      <c r="P20" s="353">
        <v>4.95</v>
      </c>
      <c r="Q20" s="22">
        <v>79.83</v>
      </c>
      <c r="R20" s="22">
        <v>26.52</v>
      </c>
      <c r="S20" s="22">
        <v>0.53</v>
      </c>
      <c r="T20" s="22">
        <v>0.52</v>
      </c>
      <c r="U20" s="22">
        <v>0</v>
      </c>
      <c r="V20" s="22">
        <v>8.0000000000000002E-3</v>
      </c>
      <c r="W20" s="55">
        <v>2.7E-2</v>
      </c>
    </row>
    <row r="21" spans="1:23" s="18" customFormat="1" ht="33.75" customHeight="1" x14ac:dyDescent="0.35">
      <c r="A21" s="134"/>
      <c r="B21" s="167">
        <v>101</v>
      </c>
      <c r="C21" s="316" t="s">
        <v>18</v>
      </c>
      <c r="D21" s="406" t="s">
        <v>73</v>
      </c>
      <c r="E21" s="242">
        <v>200</v>
      </c>
      <c r="F21" s="224"/>
      <c r="G21" s="19">
        <v>0.8</v>
      </c>
      <c r="H21" s="17">
        <v>0</v>
      </c>
      <c r="I21" s="47">
        <v>24.6</v>
      </c>
      <c r="J21" s="322">
        <v>101.2</v>
      </c>
      <c r="K21" s="305">
        <v>0</v>
      </c>
      <c r="L21" s="19">
        <v>0.04</v>
      </c>
      <c r="M21" s="17">
        <v>140</v>
      </c>
      <c r="N21" s="17">
        <v>100</v>
      </c>
      <c r="O21" s="47">
        <v>0</v>
      </c>
      <c r="P21" s="305">
        <v>21.6</v>
      </c>
      <c r="Q21" s="17">
        <v>3.4</v>
      </c>
      <c r="R21" s="17">
        <v>29.25</v>
      </c>
      <c r="S21" s="17">
        <v>1.26</v>
      </c>
      <c r="T21" s="17">
        <v>8.68</v>
      </c>
      <c r="U21" s="17">
        <v>0</v>
      </c>
      <c r="V21" s="17">
        <v>0</v>
      </c>
      <c r="W21" s="47">
        <v>0</v>
      </c>
    </row>
    <row r="22" spans="1:23" s="18" customFormat="1" ht="26.5" customHeight="1" x14ac:dyDescent="0.35">
      <c r="A22" s="134"/>
      <c r="B22" s="261">
        <v>119</v>
      </c>
      <c r="C22" s="161" t="s">
        <v>58</v>
      </c>
      <c r="D22" s="260" t="s">
        <v>58</v>
      </c>
      <c r="E22" s="205">
        <v>30</v>
      </c>
      <c r="F22" s="166"/>
      <c r="G22" s="21">
        <v>2.13</v>
      </c>
      <c r="H22" s="22">
        <v>0.21</v>
      </c>
      <c r="I22" s="23">
        <v>13.26</v>
      </c>
      <c r="J22" s="649">
        <v>72</v>
      </c>
      <c r="K22" s="353">
        <v>0.03</v>
      </c>
      <c r="L22" s="21">
        <v>0.01</v>
      </c>
      <c r="M22" s="22">
        <v>0</v>
      </c>
      <c r="N22" s="22">
        <v>0</v>
      </c>
      <c r="O22" s="55">
        <v>0</v>
      </c>
      <c r="P22" s="353">
        <v>11.1</v>
      </c>
      <c r="Q22" s="22">
        <v>65.400000000000006</v>
      </c>
      <c r="R22" s="22">
        <v>19.5</v>
      </c>
      <c r="S22" s="22">
        <v>0.84</v>
      </c>
      <c r="T22" s="22">
        <v>27.9</v>
      </c>
      <c r="U22" s="22">
        <v>1E-3</v>
      </c>
      <c r="V22" s="22">
        <v>2E-3</v>
      </c>
      <c r="W22" s="55">
        <v>0</v>
      </c>
    </row>
    <row r="23" spans="1:23" s="18" customFormat="1" ht="26.5" customHeight="1" x14ac:dyDescent="0.35">
      <c r="A23" s="134"/>
      <c r="B23" s="261">
        <v>120</v>
      </c>
      <c r="C23" s="161" t="s">
        <v>49</v>
      </c>
      <c r="D23" s="260" t="s">
        <v>49</v>
      </c>
      <c r="E23" s="205">
        <v>20</v>
      </c>
      <c r="F23" s="166"/>
      <c r="G23" s="21">
        <v>1.1399999999999999</v>
      </c>
      <c r="H23" s="22">
        <v>0.22</v>
      </c>
      <c r="I23" s="23">
        <v>7.44</v>
      </c>
      <c r="J23" s="649">
        <v>36.26</v>
      </c>
      <c r="K23" s="353">
        <v>0.02</v>
      </c>
      <c r="L23" s="21">
        <v>2.4E-2</v>
      </c>
      <c r="M23" s="22">
        <v>0.08</v>
      </c>
      <c r="N23" s="22">
        <v>0</v>
      </c>
      <c r="O23" s="55">
        <v>0</v>
      </c>
      <c r="P23" s="353">
        <v>6.8</v>
      </c>
      <c r="Q23" s="22">
        <v>24</v>
      </c>
      <c r="R23" s="22">
        <v>8.1999999999999993</v>
      </c>
      <c r="S23" s="22">
        <v>0.46</v>
      </c>
      <c r="T23" s="22">
        <v>73.5</v>
      </c>
      <c r="U23" s="22">
        <v>2E-3</v>
      </c>
      <c r="V23" s="22">
        <v>2E-3</v>
      </c>
      <c r="W23" s="55">
        <v>1.2E-2</v>
      </c>
    </row>
    <row r="24" spans="1:23" s="39" customFormat="1" ht="26.5" customHeight="1" x14ac:dyDescent="0.35">
      <c r="A24" s="133"/>
      <c r="B24" s="171"/>
      <c r="C24" s="599"/>
      <c r="D24" s="219" t="s">
        <v>21</v>
      </c>
      <c r="E24" s="374">
        <f>E17+E19+E20+E21+E22+E23+210</f>
        <v>850</v>
      </c>
      <c r="F24" s="239"/>
      <c r="G24" s="328">
        <f t="shared" ref="G24:W24" si="2">G17+G18+G19+G20+G21+G22+G23</f>
        <v>27.84</v>
      </c>
      <c r="H24" s="171">
        <f t="shared" si="2"/>
        <v>30.24</v>
      </c>
      <c r="I24" s="171">
        <f t="shared" si="2"/>
        <v>112.39</v>
      </c>
      <c r="J24" s="704">
        <f t="shared" si="2"/>
        <v>841.43000000000006</v>
      </c>
      <c r="K24" s="249">
        <f t="shared" si="2"/>
        <v>0.24</v>
      </c>
      <c r="L24" s="37">
        <f t="shared" si="2"/>
        <v>0.36900000000000005</v>
      </c>
      <c r="M24" s="37">
        <f t="shared" si="2"/>
        <v>152.86000000000001</v>
      </c>
      <c r="N24" s="37">
        <f t="shared" si="2"/>
        <v>361.58</v>
      </c>
      <c r="O24" s="78">
        <f t="shared" si="2"/>
        <v>0.14300000000000002</v>
      </c>
      <c r="P24" s="249">
        <f t="shared" si="2"/>
        <v>145.17000000000002</v>
      </c>
      <c r="Q24" s="37">
        <f t="shared" si="2"/>
        <v>415.39</v>
      </c>
      <c r="R24" s="37">
        <f t="shared" si="2"/>
        <v>148.63999999999999</v>
      </c>
      <c r="S24" s="37">
        <f t="shared" si="2"/>
        <v>8.9200000000000017</v>
      </c>
      <c r="T24" s="37">
        <f t="shared" si="2"/>
        <v>928.97</v>
      </c>
      <c r="U24" s="37">
        <f t="shared" si="2"/>
        <v>1.6E-2</v>
      </c>
      <c r="V24" s="37">
        <f t="shared" si="2"/>
        <v>1.23E-2</v>
      </c>
      <c r="W24" s="78">
        <f t="shared" si="2"/>
        <v>0.14600000000000002</v>
      </c>
    </row>
    <row r="25" spans="1:23" s="39" customFormat="1" ht="26.5" customHeight="1" thickBot="1" x14ac:dyDescent="0.4">
      <c r="A25" s="178"/>
      <c r="B25" s="169"/>
      <c r="C25" s="169"/>
      <c r="D25" s="220" t="s">
        <v>22</v>
      </c>
      <c r="E25" s="245"/>
      <c r="F25" s="169"/>
      <c r="G25" s="189"/>
      <c r="H25" s="61"/>
      <c r="I25" s="157"/>
      <c r="J25" s="705">
        <f>J24/23.5</f>
        <v>35.805531914893621</v>
      </c>
      <c r="K25" s="252"/>
      <c r="L25" s="61"/>
      <c r="M25" s="61"/>
      <c r="N25" s="61"/>
      <c r="O25" s="142"/>
      <c r="P25" s="252"/>
      <c r="Q25" s="61"/>
      <c r="R25" s="61"/>
      <c r="S25" s="61"/>
      <c r="T25" s="61"/>
      <c r="U25" s="61"/>
      <c r="V25" s="61"/>
      <c r="W25" s="142"/>
    </row>
    <row r="26" spans="1:23" x14ac:dyDescent="0.35">
      <c r="A26" s="9"/>
      <c r="B26" s="289"/>
      <c r="C26" s="289"/>
      <c r="D26" s="30"/>
      <c r="E26" s="30"/>
      <c r="F26" s="30"/>
      <c r="G26" s="264"/>
      <c r="H26" s="263"/>
      <c r="I26" s="30"/>
      <c r="J26" s="265"/>
      <c r="K26" s="30"/>
      <c r="L26" s="30"/>
      <c r="M26" s="30"/>
      <c r="N26" s="266"/>
      <c r="O26" s="266"/>
      <c r="P26" s="266"/>
      <c r="Q26" s="266"/>
      <c r="R26" s="266"/>
    </row>
    <row r="27" spans="1:23" x14ac:dyDescent="0.35">
      <c r="K27" s="719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K13" sqref="K13:K2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94"/>
      <c r="C2" s="296" t="s">
        <v>3</v>
      </c>
      <c r="D2" s="6"/>
      <c r="E2" s="8" t="s">
        <v>2</v>
      </c>
      <c r="F2" s="143">
        <v>17</v>
      </c>
      <c r="G2" s="6"/>
      <c r="J2" s="8"/>
      <c r="K2" s="7"/>
      <c r="L2" s="1"/>
      <c r="M2" s="2"/>
    </row>
    <row r="3" spans="1:23" ht="15" thickBot="1" x14ac:dyDescent="0.4">
      <c r="A3" s="1"/>
      <c r="B3" s="295"/>
      <c r="C3" s="297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3" t="s">
        <v>40</v>
      </c>
      <c r="C4" s="314"/>
      <c r="D4" s="210"/>
      <c r="E4" s="130"/>
      <c r="F4" s="638"/>
      <c r="G4" s="835" t="s">
        <v>23</v>
      </c>
      <c r="H4" s="836"/>
      <c r="I4" s="837"/>
      <c r="J4" s="419" t="s">
        <v>24</v>
      </c>
      <c r="K4" s="1003" t="s">
        <v>25</v>
      </c>
      <c r="L4" s="1008"/>
      <c r="M4" s="1014"/>
      <c r="N4" s="1014"/>
      <c r="O4" s="1015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3" s="18" customFormat="1" ht="47" thickBot="1" x14ac:dyDescent="0.4">
      <c r="A5" s="174" t="s">
        <v>0</v>
      </c>
      <c r="B5" s="131" t="s">
        <v>41</v>
      </c>
      <c r="C5" s="315" t="s">
        <v>42</v>
      </c>
      <c r="D5" s="736" t="s">
        <v>39</v>
      </c>
      <c r="E5" s="131" t="s">
        <v>27</v>
      </c>
      <c r="F5" s="124" t="s">
        <v>38</v>
      </c>
      <c r="G5" s="498" t="s">
        <v>28</v>
      </c>
      <c r="H5" s="490" t="s">
        <v>29</v>
      </c>
      <c r="I5" s="834" t="s">
        <v>30</v>
      </c>
      <c r="J5" s="780" t="s">
        <v>31</v>
      </c>
      <c r="K5" s="498" t="s">
        <v>32</v>
      </c>
      <c r="L5" s="498" t="s">
        <v>147</v>
      </c>
      <c r="M5" s="490" t="s">
        <v>33</v>
      </c>
      <c r="N5" s="833" t="s">
        <v>148</v>
      </c>
      <c r="O5" s="834" t="s">
        <v>149</v>
      </c>
      <c r="P5" s="498" t="s">
        <v>34</v>
      </c>
      <c r="Q5" s="490" t="s">
        <v>35</v>
      </c>
      <c r="R5" s="490" t="s">
        <v>36</v>
      </c>
      <c r="S5" s="834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23" s="18" customFormat="1" ht="15.5" x14ac:dyDescent="0.35">
      <c r="A6" s="779"/>
      <c r="B6" s="170">
        <v>25</v>
      </c>
      <c r="C6" s="313" t="s">
        <v>20</v>
      </c>
      <c r="D6" s="480" t="s">
        <v>52</v>
      </c>
      <c r="E6" s="482">
        <v>150</v>
      </c>
      <c r="F6" s="825"/>
      <c r="G6" s="342">
        <v>0.6</v>
      </c>
      <c r="H6" s="43">
        <v>0.45</v>
      </c>
      <c r="I6" s="50">
        <v>12.3</v>
      </c>
      <c r="J6" s="236">
        <v>54.9</v>
      </c>
      <c r="K6" s="422">
        <v>0.03</v>
      </c>
      <c r="L6" s="342">
        <v>0.05</v>
      </c>
      <c r="M6" s="43">
        <v>7.5</v>
      </c>
      <c r="N6" s="43">
        <v>0</v>
      </c>
      <c r="O6" s="50">
        <v>0</v>
      </c>
      <c r="P6" s="3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60">
        <v>0.02</v>
      </c>
    </row>
    <row r="7" spans="1:23" s="18" customFormat="1" ht="26.5" customHeight="1" x14ac:dyDescent="0.35">
      <c r="A7" s="132" t="s">
        <v>6</v>
      </c>
      <c r="B7" s="166">
        <v>189</v>
      </c>
      <c r="C7" s="838" t="s">
        <v>20</v>
      </c>
      <c r="D7" s="268" t="s">
        <v>200</v>
      </c>
      <c r="E7" s="841">
        <v>75</v>
      </c>
      <c r="F7" s="319"/>
      <c r="G7" s="305">
        <v>9.1999999999999993</v>
      </c>
      <c r="H7" s="17">
        <v>8.1</v>
      </c>
      <c r="I7" s="20">
        <v>22.5</v>
      </c>
      <c r="J7" s="237">
        <v>199.8</v>
      </c>
      <c r="K7" s="647">
        <v>5.1999999999999998E-2</v>
      </c>
      <c r="L7" s="305">
        <v>0.09</v>
      </c>
      <c r="M7" s="17">
        <v>0.06</v>
      </c>
      <c r="N7" s="17">
        <v>52.5</v>
      </c>
      <c r="O7" s="20">
        <v>0.33</v>
      </c>
      <c r="P7" s="305">
        <v>224.66</v>
      </c>
      <c r="Q7" s="17">
        <v>150.63</v>
      </c>
      <c r="R7" s="17">
        <v>21.08</v>
      </c>
      <c r="S7" s="17">
        <v>0.54</v>
      </c>
      <c r="T7" s="17">
        <v>61.26</v>
      </c>
      <c r="U7" s="17">
        <v>5.0000000000000001E-4</v>
      </c>
      <c r="V7" s="17">
        <v>2E-3</v>
      </c>
      <c r="W7" s="47">
        <v>7.0000000000000001E-3</v>
      </c>
    </row>
    <row r="8" spans="1:23" s="39" customFormat="1" ht="26.5" customHeight="1" x14ac:dyDescent="0.35">
      <c r="A8" s="175"/>
      <c r="B8" s="167">
        <v>66</v>
      </c>
      <c r="C8" s="839" t="s">
        <v>66</v>
      </c>
      <c r="D8" s="406" t="s">
        <v>61</v>
      </c>
      <c r="E8" s="842">
        <v>150</v>
      </c>
      <c r="F8" s="125"/>
      <c r="G8" s="305">
        <v>15.6</v>
      </c>
      <c r="H8" s="17">
        <v>16.350000000000001</v>
      </c>
      <c r="I8" s="20">
        <v>2.7</v>
      </c>
      <c r="J8" s="234">
        <v>220.2</v>
      </c>
      <c r="K8" s="322">
        <v>7.0000000000000007E-2</v>
      </c>
      <c r="L8" s="305">
        <v>0.41</v>
      </c>
      <c r="M8" s="17">
        <v>0.52</v>
      </c>
      <c r="N8" s="17">
        <v>171.15</v>
      </c>
      <c r="O8" s="20">
        <v>2</v>
      </c>
      <c r="P8" s="305">
        <v>112.35</v>
      </c>
      <c r="Q8" s="17">
        <v>250.35</v>
      </c>
      <c r="R8" s="17">
        <v>18.809999999999999</v>
      </c>
      <c r="S8" s="17">
        <v>2.79</v>
      </c>
      <c r="T8" s="17">
        <v>232.65</v>
      </c>
      <c r="U8" s="17">
        <v>2.3E-2</v>
      </c>
      <c r="V8" s="17">
        <v>2.7E-2</v>
      </c>
      <c r="W8" s="47">
        <v>0.1</v>
      </c>
    </row>
    <row r="9" spans="1:23" s="39" customFormat="1" ht="26.5" customHeight="1" x14ac:dyDescent="0.35">
      <c r="A9" s="175"/>
      <c r="B9" s="166">
        <v>159</v>
      </c>
      <c r="C9" s="838" t="s">
        <v>47</v>
      </c>
      <c r="D9" s="268" t="s">
        <v>163</v>
      </c>
      <c r="E9" s="843">
        <v>200</v>
      </c>
      <c r="F9" s="158"/>
      <c r="G9" s="305">
        <v>0.2</v>
      </c>
      <c r="H9" s="17">
        <v>0</v>
      </c>
      <c r="I9" s="20">
        <v>19.8</v>
      </c>
      <c r="J9" s="234">
        <v>80</v>
      </c>
      <c r="K9" s="234">
        <v>0</v>
      </c>
      <c r="L9" s="19">
        <v>0</v>
      </c>
      <c r="M9" s="17">
        <v>9.1999999999999993</v>
      </c>
      <c r="N9" s="17">
        <v>0</v>
      </c>
      <c r="O9" s="47">
        <v>0</v>
      </c>
      <c r="P9" s="19">
        <v>14.58</v>
      </c>
      <c r="Q9" s="17">
        <v>7.12</v>
      </c>
      <c r="R9" s="17">
        <v>7.3</v>
      </c>
      <c r="S9" s="17">
        <v>0.86</v>
      </c>
      <c r="T9" s="17">
        <v>13.56</v>
      </c>
      <c r="U9" s="17">
        <v>0</v>
      </c>
      <c r="V9" s="17">
        <v>0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838" t="s">
        <v>15</v>
      </c>
      <c r="D10" s="182" t="s">
        <v>49</v>
      </c>
      <c r="E10" s="179">
        <v>20</v>
      </c>
      <c r="F10" s="320"/>
      <c r="G10" s="305">
        <v>1.1399999999999999</v>
      </c>
      <c r="H10" s="17">
        <v>0.22</v>
      </c>
      <c r="I10" s="20">
        <v>7.44</v>
      </c>
      <c r="J10" s="235">
        <v>36.26</v>
      </c>
      <c r="K10" s="352">
        <v>0.02</v>
      </c>
      <c r="L10" s="353">
        <v>2.4E-2</v>
      </c>
      <c r="M10" s="22">
        <v>0.08</v>
      </c>
      <c r="N10" s="22">
        <v>0</v>
      </c>
      <c r="O10" s="23">
        <v>0</v>
      </c>
      <c r="P10" s="353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583"/>
      <c r="D11" s="190" t="s">
        <v>21</v>
      </c>
      <c r="E11" s="827">
        <f>SUM(E6:E10)</f>
        <v>595</v>
      </c>
      <c r="F11" s="826"/>
      <c r="G11" s="829">
        <f>SUM(G6:G10)</f>
        <v>26.74</v>
      </c>
      <c r="H11" s="828">
        <f t="shared" ref="H11:W11" si="0">SUM(H6:H10)</f>
        <v>25.119999999999997</v>
      </c>
      <c r="I11" s="831">
        <f t="shared" si="0"/>
        <v>64.739999999999995</v>
      </c>
      <c r="J11" s="824">
        <f>SUM(J6:J10)</f>
        <v>591.16</v>
      </c>
      <c r="K11" s="431">
        <f t="shared" si="0"/>
        <v>0.17199999999999999</v>
      </c>
      <c r="L11" s="829">
        <f t="shared" si="0"/>
        <v>0.57400000000000007</v>
      </c>
      <c r="M11" s="828">
        <f t="shared" si="0"/>
        <v>17.36</v>
      </c>
      <c r="N11" s="828">
        <f t="shared" si="0"/>
        <v>223.65</v>
      </c>
      <c r="O11" s="831">
        <f t="shared" si="0"/>
        <v>2.33</v>
      </c>
      <c r="P11" s="829">
        <f t="shared" si="0"/>
        <v>386.89</v>
      </c>
      <c r="Q11" s="828">
        <f t="shared" si="0"/>
        <v>456.1</v>
      </c>
      <c r="R11" s="828">
        <f t="shared" si="0"/>
        <v>73.39</v>
      </c>
      <c r="S11" s="828">
        <f t="shared" si="0"/>
        <v>8.1000000000000014</v>
      </c>
      <c r="T11" s="828">
        <f t="shared" si="0"/>
        <v>613.46999999999991</v>
      </c>
      <c r="U11" s="828">
        <f t="shared" si="0"/>
        <v>2.7499999999999997E-2</v>
      </c>
      <c r="V11" s="828">
        <f t="shared" si="0"/>
        <v>3.1199999999999999E-2</v>
      </c>
      <c r="W11" s="830">
        <f t="shared" si="0"/>
        <v>0.13900000000000001</v>
      </c>
    </row>
    <row r="12" spans="1:23" s="39" customFormat="1" ht="26.5" customHeight="1" thickBot="1" x14ac:dyDescent="0.4">
      <c r="A12" s="176"/>
      <c r="B12" s="169"/>
      <c r="C12" s="840"/>
      <c r="D12" s="191" t="s">
        <v>22</v>
      </c>
      <c r="E12" s="344"/>
      <c r="F12" s="270"/>
      <c r="G12" s="310"/>
      <c r="H12" s="186"/>
      <c r="I12" s="276"/>
      <c r="J12" s="279">
        <f>J11/23.5</f>
        <v>25.155744680851061</v>
      </c>
      <c r="K12" s="832"/>
      <c r="L12" s="310"/>
      <c r="M12" s="186"/>
      <c r="N12" s="186"/>
      <c r="O12" s="276"/>
      <c r="P12" s="310"/>
      <c r="Q12" s="186"/>
      <c r="R12" s="186"/>
      <c r="S12" s="186"/>
      <c r="T12" s="186"/>
      <c r="U12" s="186"/>
      <c r="V12" s="186"/>
      <c r="W12" s="187"/>
    </row>
    <row r="13" spans="1:23" s="18" customFormat="1" ht="26.5" customHeight="1" x14ac:dyDescent="0.35">
      <c r="A13" s="177" t="s">
        <v>7</v>
      </c>
      <c r="B13" s="272">
        <v>10</v>
      </c>
      <c r="C13" s="782" t="s">
        <v>8</v>
      </c>
      <c r="D13" s="907" t="s">
        <v>173</v>
      </c>
      <c r="E13" s="866">
        <v>60</v>
      </c>
      <c r="F13" s="267"/>
      <c r="G13" s="326">
        <v>0.48</v>
      </c>
      <c r="H13" s="40">
        <v>4.8600000000000003</v>
      </c>
      <c r="I13" s="58">
        <v>1.2</v>
      </c>
      <c r="J13" s="728">
        <v>50.28</v>
      </c>
      <c r="K13" s="236">
        <v>0.01</v>
      </c>
      <c r="L13" s="57">
        <v>0.02</v>
      </c>
      <c r="M13" s="40">
        <v>7.9</v>
      </c>
      <c r="N13" s="40">
        <v>24</v>
      </c>
      <c r="O13" s="40">
        <v>0</v>
      </c>
      <c r="P13" s="342">
        <v>18.73</v>
      </c>
      <c r="Q13" s="43">
        <v>25.25</v>
      </c>
      <c r="R13" s="43">
        <v>9.35</v>
      </c>
      <c r="S13" s="43">
        <v>0.37</v>
      </c>
      <c r="T13" s="43">
        <v>114.19</v>
      </c>
      <c r="U13" s="43">
        <v>0</v>
      </c>
      <c r="V13" s="43">
        <v>2.0000000000000001E-4</v>
      </c>
      <c r="W13" s="44">
        <v>0</v>
      </c>
    </row>
    <row r="14" spans="1:23" s="18" customFormat="1" ht="26.5" customHeight="1" x14ac:dyDescent="0.35">
      <c r="A14" s="132"/>
      <c r="B14" s="167">
        <v>31</v>
      </c>
      <c r="C14" s="316" t="s">
        <v>9</v>
      </c>
      <c r="D14" s="406" t="s">
        <v>83</v>
      </c>
      <c r="E14" s="361">
        <v>200</v>
      </c>
      <c r="F14" s="167"/>
      <c r="G14" s="306">
        <v>5.74</v>
      </c>
      <c r="H14" s="13">
        <v>8.7799999999999994</v>
      </c>
      <c r="I14" s="25">
        <v>8.74</v>
      </c>
      <c r="J14" s="168">
        <v>138.04</v>
      </c>
      <c r="K14" s="168">
        <v>0.04</v>
      </c>
      <c r="L14" s="99">
        <v>0.08</v>
      </c>
      <c r="M14" s="13">
        <v>5.24</v>
      </c>
      <c r="N14" s="13">
        <v>132.80000000000001</v>
      </c>
      <c r="O14" s="25">
        <v>0.06</v>
      </c>
      <c r="P14" s="306">
        <v>33.799999999999997</v>
      </c>
      <c r="Q14" s="13">
        <v>77.48</v>
      </c>
      <c r="R14" s="13">
        <v>20.28</v>
      </c>
      <c r="S14" s="13">
        <v>1.28</v>
      </c>
      <c r="T14" s="13">
        <v>278.8</v>
      </c>
      <c r="U14" s="13">
        <v>6.0000000000000001E-3</v>
      </c>
      <c r="V14" s="13">
        <v>0</v>
      </c>
      <c r="W14" s="726">
        <v>3.5999999999999997E-2</v>
      </c>
    </row>
    <row r="15" spans="1:23" s="39" customFormat="1" ht="26.5" customHeight="1" x14ac:dyDescent="0.35">
      <c r="A15" s="133"/>
      <c r="B15" s="166">
        <v>194</v>
      </c>
      <c r="C15" s="184" t="s">
        <v>10</v>
      </c>
      <c r="D15" s="217" t="s">
        <v>116</v>
      </c>
      <c r="E15" s="287">
        <v>90</v>
      </c>
      <c r="F15" s="126"/>
      <c r="G15" s="530">
        <v>16.559999999999999</v>
      </c>
      <c r="H15" s="117">
        <v>14.22</v>
      </c>
      <c r="I15" s="122">
        <v>11.7</v>
      </c>
      <c r="J15" s="666">
        <v>240.93</v>
      </c>
      <c r="K15" s="234">
        <v>0.04</v>
      </c>
      <c r="L15" s="19">
        <v>0.08</v>
      </c>
      <c r="M15" s="17">
        <v>0.5</v>
      </c>
      <c r="N15" s="17">
        <v>0.36</v>
      </c>
      <c r="O15" s="47">
        <v>2.7E-2</v>
      </c>
      <c r="P15" s="19">
        <v>17.350000000000001</v>
      </c>
      <c r="Q15" s="17">
        <v>113.15</v>
      </c>
      <c r="R15" s="17">
        <v>16.149999999999999</v>
      </c>
      <c r="S15" s="17">
        <v>0.97</v>
      </c>
      <c r="T15" s="17">
        <v>98.28</v>
      </c>
      <c r="U15" s="17">
        <v>3.5999999999999999E-3</v>
      </c>
      <c r="V15" s="17">
        <v>6.0000000000000001E-3</v>
      </c>
      <c r="W15" s="47">
        <v>0</v>
      </c>
    </row>
    <row r="16" spans="1:23" s="39" customFormat="1" ht="35.25" customHeight="1" x14ac:dyDescent="0.35">
      <c r="A16" s="133"/>
      <c r="B16" s="166">
        <v>52</v>
      </c>
      <c r="C16" s="253" t="s">
        <v>68</v>
      </c>
      <c r="D16" s="367" t="s">
        <v>170</v>
      </c>
      <c r="E16" s="166">
        <v>150</v>
      </c>
      <c r="F16" s="126"/>
      <c r="G16" s="312">
        <v>3.15</v>
      </c>
      <c r="H16" s="104">
        <v>4.5</v>
      </c>
      <c r="I16" s="258">
        <v>17.55</v>
      </c>
      <c r="J16" s="529">
        <v>122.85</v>
      </c>
      <c r="K16" s="234">
        <v>0.16</v>
      </c>
      <c r="L16" s="19">
        <v>0.11</v>
      </c>
      <c r="M16" s="17">
        <v>25.3</v>
      </c>
      <c r="N16" s="17">
        <v>15</v>
      </c>
      <c r="O16" s="47">
        <v>0.03</v>
      </c>
      <c r="P16" s="305">
        <v>16.260000000000002</v>
      </c>
      <c r="Q16" s="17">
        <v>94.6</v>
      </c>
      <c r="R16" s="17">
        <v>35.32</v>
      </c>
      <c r="S16" s="17">
        <v>15.9</v>
      </c>
      <c r="T16" s="17">
        <v>807.75</v>
      </c>
      <c r="U16" s="17">
        <v>8.0000000000000002E-3</v>
      </c>
      <c r="V16" s="17">
        <v>1E-3</v>
      </c>
      <c r="W16" s="47">
        <v>4.4999999999999998E-2</v>
      </c>
    </row>
    <row r="17" spans="1:23" s="18" customFormat="1" ht="39" customHeight="1" x14ac:dyDescent="0.35">
      <c r="A17" s="134"/>
      <c r="B17" s="165">
        <v>114</v>
      </c>
      <c r="C17" s="214" t="s">
        <v>47</v>
      </c>
      <c r="D17" s="268" t="s">
        <v>54</v>
      </c>
      <c r="E17" s="483">
        <v>200</v>
      </c>
      <c r="F17" s="165"/>
      <c r="G17" s="19">
        <v>0.2</v>
      </c>
      <c r="H17" s="17">
        <v>0</v>
      </c>
      <c r="I17" s="20">
        <v>11</v>
      </c>
      <c r="J17" s="234">
        <v>44.8</v>
      </c>
      <c r="K17" s="234">
        <v>0</v>
      </c>
      <c r="L17" s="19">
        <v>0</v>
      </c>
      <c r="M17" s="17">
        <v>0.08</v>
      </c>
      <c r="N17" s="17">
        <v>0</v>
      </c>
      <c r="O17" s="47">
        <v>0</v>
      </c>
      <c r="P17" s="19">
        <v>13.56</v>
      </c>
      <c r="Q17" s="17">
        <v>7.66</v>
      </c>
      <c r="R17" s="17">
        <v>4.08</v>
      </c>
      <c r="S17" s="17">
        <v>0.8</v>
      </c>
      <c r="T17" s="17">
        <v>0.68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261">
        <v>119</v>
      </c>
      <c r="C18" s="184" t="s">
        <v>14</v>
      </c>
      <c r="D18" s="255" t="s">
        <v>58</v>
      </c>
      <c r="E18" s="166">
        <v>30</v>
      </c>
      <c r="F18" s="510"/>
      <c r="G18" s="353">
        <v>2.13</v>
      </c>
      <c r="H18" s="22">
        <v>0.21</v>
      </c>
      <c r="I18" s="55">
        <v>13.26</v>
      </c>
      <c r="J18" s="596">
        <v>72</v>
      </c>
      <c r="K18" s="237">
        <v>0.03</v>
      </c>
      <c r="L18" s="21">
        <v>0.01</v>
      </c>
      <c r="M18" s="22">
        <v>0</v>
      </c>
      <c r="N18" s="22">
        <v>0</v>
      </c>
      <c r="O18" s="55">
        <v>0</v>
      </c>
      <c r="P18" s="21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s="18" customFormat="1" ht="26.5" customHeight="1" x14ac:dyDescent="0.35">
      <c r="A19" s="134"/>
      <c r="B19" s="166">
        <v>120</v>
      </c>
      <c r="C19" s="184" t="s">
        <v>15</v>
      </c>
      <c r="D19" s="255" t="s">
        <v>49</v>
      </c>
      <c r="E19" s="166">
        <v>20</v>
      </c>
      <c r="F19" s="510"/>
      <c r="G19" s="353">
        <v>1.1399999999999999</v>
      </c>
      <c r="H19" s="22">
        <v>0.22</v>
      </c>
      <c r="I19" s="55">
        <v>7.44</v>
      </c>
      <c r="J19" s="596">
        <v>36.26</v>
      </c>
      <c r="K19" s="237">
        <v>0.02</v>
      </c>
      <c r="L19" s="21">
        <v>2.4E-2</v>
      </c>
      <c r="M19" s="22">
        <v>0.08</v>
      </c>
      <c r="N19" s="22">
        <v>0</v>
      </c>
      <c r="O19" s="55">
        <v>0</v>
      </c>
      <c r="P19" s="21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s="39" customFormat="1" ht="26.5" customHeight="1" x14ac:dyDescent="0.35">
      <c r="A20" s="133"/>
      <c r="B20" s="171"/>
      <c r="C20" s="547"/>
      <c r="D20" s="219" t="s">
        <v>21</v>
      </c>
      <c r="E20" s="171">
        <f>SUM(E13:E19)</f>
        <v>750</v>
      </c>
      <c r="F20" s="327"/>
      <c r="G20" s="249">
        <f>G13+G14+G15+G16+G17+G18+G19</f>
        <v>29.4</v>
      </c>
      <c r="H20" s="37">
        <f t="shared" ref="H20:K20" si="1">H13+H14+H15+H16+H17+H18+H19</f>
        <v>32.79</v>
      </c>
      <c r="I20" s="78">
        <f t="shared" si="1"/>
        <v>70.89</v>
      </c>
      <c r="J20" s="707">
        <f t="shared" si="1"/>
        <v>705.16</v>
      </c>
      <c r="K20" s="166">
        <f t="shared" si="1"/>
        <v>0.30000000000000004</v>
      </c>
      <c r="L20" s="38">
        <f t="shared" ref="L20:R20" si="2">M13+L14+L15+L16+L17+L18+L19</f>
        <v>8.2039999999999988</v>
      </c>
      <c r="M20" s="37">
        <f t="shared" si="2"/>
        <v>55.2</v>
      </c>
      <c r="N20" s="37">
        <f t="shared" si="2"/>
        <v>148.16000000000003</v>
      </c>
      <c r="O20" s="78">
        <f t="shared" si="2"/>
        <v>18.847000000000001</v>
      </c>
      <c r="P20" s="38">
        <f t="shared" si="2"/>
        <v>124.12</v>
      </c>
      <c r="Q20" s="37">
        <f t="shared" si="2"/>
        <v>391.6400000000001</v>
      </c>
      <c r="R20" s="37">
        <f t="shared" si="2"/>
        <v>103.9</v>
      </c>
      <c r="S20" s="37">
        <f t="shared" ref="S20:W20" si="3">T13+S14+S15+S16+S17+S18+S19</f>
        <v>134.44000000000003</v>
      </c>
      <c r="T20" s="37">
        <f t="shared" si="3"/>
        <v>1286.9100000000001</v>
      </c>
      <c r="U20" s="37">
        <f t="shared" si="3"/>
        <v>2.0799999999999999E-2</v>
      </c>
      <c r="V20" s="37">
        <f t="shared" si="3"/>
        <v>1.1000000000000001E-2</v>
      </c>
      <c r="W20" s="78">
        <f t="shared" si="3"/>
        <v>9.2999999999999985E-2</v>
      </c>
    </row>
    <row r="21" spans="1:23" s="39" customFormat="1" ht="26.5" customHeight="1" thickBot="1" x14ac:dyDescent="0.4">
      <c r="A21" s="178"/>
      <c r="B21" s="169"/>
      <c r="C21" s="317"/>
      <c r="D21" s="220" t="s">
        <v>22</v>
      </c>
      <c r="E21" s="169"/>
      <c r="F21" s="256"/>
      <c r="G21" s="252"/>
      <c r="H21" s="61"/>
      <c r="I21" s="142"/>
      <c r="J21" s="684">
        <f>J20/23.5</f>
        <v>30.006808510638297</v>
      </c>
      <c r="K21" s="169"/>
      <c r="L21" s="189"/>
      <c r="M21" s="61"/>
      <c r="N21" s="61"/>
      <c r="O21" s="142"/>
      <c r="P21" s="189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9"/>
      <c r="C22" s="298"/>
      <c r="D22" s="30"/>
      <c r="E22" s="30"/>
      <c r="F22" s="263"/>
      <c r="G22" s="264"/>
      <c r="H22" s="263"/>
      <c r="I22" s="30"/>
      <c r="J22" s="265"/>
      <c r="K22" s="30"/>
      <c r="L22" s="30"/>
      <c r="M22" s="30"/>
      <c r="N22" s="266"/>
      <c r="O22" s="266"/>
      <c r="P22" s="266"/>
      <c r="Q22" s="266"/>
      <c r="R22" s="266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D1" zoomScale="70" zoomScaleNormal="70" workbookViewId="0">
      <selection activeCell="S45" sqref="S45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94"/>
      <c r="C2" s="296" t="s">
        <v>3</v>
      </c>
      <c r="D2" s="6"/>
      <c r="E2" s="8" t="s">
        <v>2</v>
      </c>
      <c r="F2" s="143">
        <v>18</v>
      </c>
      <c r="G2" s="6"/>
      <c r="J2" s="8"/>
      <c r="K2" s="7"/>
      <c r="L2" s="1"/>
      <c r="M2" s="2"/>
    </row>
    <row r="3" spans="1:23" ht="15" thickBot="1" x14ac:dyDescent="0.4">
      <c r="A3" s="1"/>
      <c r="B3" s="295"/>
      <c r="C3" s="297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23" t="s">
        <v>40</v>
      </c>
      <c r="C4" s="314"/>
      <c r="D4" s="210"/>
      <c r="E4" s="130"/>
      <c r="F4" s="123"/>
      <c r="G4" s="835" t="s">
        <v>23</v>
      </c>
      <c r="H4" s="836"/>
      <c r="I4" s="837"/>
      <c r="J4" s="419" t="s">
        <v>24</v>
      </c>
      <c r="K4" s="1007" t="s">
        <v>25</v>
      </c>
      <c r="L4" s="1008"/>
      <c r="M4" s="1014"/>
      <c r="N4" s="1014"/>
      <c r="O4" s="1015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3" s="18" customFormat="1" ht="28.5" customHeight="1" thickBot="1" x14ac:dyDescent="0.4">
      <c r="A5" s="174" t="s">
        <v>0</v>
      </c>
      <c r="B5" s="124" t="s">
        <v>41</v>
      </c>
      <c r="C5" s="315" t="s">
        <v>42</v>
      </c>
      <c r="D5" s="124" t="s">
        <v>39</v>
      </c>
      <c r="E5" s="318" t="s">
        <v>27</v>
      </c>
      <c r="F5" s="124" t="s">
        <v>38</v>
      </c>
      <c r="G5" s="498" t="s">
        <v>28</v>
      </c>
      <c r="H5" s="490" t="s">
        <v>29</v>
      </c>
      <c r="I5" s="834" t="s">
        <v>30</v>
      </c>
      <c r="J5" s="918" t="s">
        <v>31</v>
      </c>
      <c r="K5" s="498" t="s">
        <v>32</v>
      </c>
      <c r="L5" s="498" t="s">
        <v>147</v>
      </c>
      <c r="M5" s="490" t="s">
        <v>33</v>
      </c>
      <c r="N5" s="833" t="s">
        <v>148</v>
      </c>
      <c r="O5" s="834" t="s">
        <v>149</v>
      </c>
      <c r="P5" s="917" t="s">
        <v>34</v>
      </c>
      <c r="Q5" s="490" t="s">
        <v>35</v>
      </c>
      <c r="R5" s="490" t="s">
        <v>36</v>
      </c>
      <c r="S5" s="834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23" s="18" customFormat="1" ht="26.5" customHeight="1" x14ac:dyDescent="0.35">
      <c r="A6" s="132" t="s">
        <v>6</v>
      </c>
      <c r="B6" s="170">
        <v>25</v>
      </c>
      <c r="C6" s="182" t="s">
        <v>20</v>
      </c>
      <c r="D6" s="268" t="s">
        <v>52</v>
      </c>
      <c r="E6" s="442">
        <v>150</v>
      </c>
      <c r="F6" s="170"/>
      <c r="G6" s="19">
        <v>0.6</v>
      </c>
      <c r="H6" s="17">
        <v>0.45</v>
      </c>
      <c r="I6" s="20">
        <v>12.3</v>
      </c>
      <c r="J6" s="234">
        <v>54.9</v>
      </c>
      <c r="K6" s="305">
        <v>0.03</v>
      </c>
      <c r="L6" s="19">
        <v>4.4999999999999998E-2</v>
      </c>
      <c r="M6" s="17">
        <v>7.5</v>
      </c>
      <c r="N6" s="17">
        <v>3</v>
      </c>
      <c r="O6" s="47">
        <v>0</v>
      </c>
      <c r="P6" s="305">
        <v>28.5</v>
      </c>
      <c r="Q6" s="17">
        <v>24</v>
      </c>
      <c r="R6" s="17">
        <v>18</v>
      </c>
      <c r="S6" s="17">
        <v>3.45</v>
      </c>
      <c r="T6" s="17">
        <v>232.5</v>
      </c>
      <c r="U6" s="17">
        <v>3.0000000000000001E-3</v>
      </c>
      <c r="V6" s="17">
        <v>2.9999999999999997E-4</v>
      </c>
      <c r="W6" s="47">
        <v>0.03</v>
      </c>
    </row>
    <row r="7" spans="1:23" s="39" customFormat="1" ht="26.5" customHeight="1" x14ac:dyDescent="0.35">
      <c r="A7" s="175"/>
      <c r="B7" s="167">
        <v>66</v>
      </c>
      <c r="C7" s="333" t="s">
        <v>108</v>
      </c>
      <c r="D7" s="406" t="s">
        <v>85</v>
      </c>
      <c r="E7" s="224">
        <v>240</v>
      </c>
      <c r="F7" s="125"/>
      <c r="G7" s="305">
        <v>20.88</v>
      </c>
      <c r="H7" s="17">
        <v>8.8800000000000008</v>
      </c>
      <c r="I7" s="47">
        <v>24.48</v>
      </c>
      <c r="J7" s="322">
        <v>428.64</v>
      </c>
      <c r="K7" s="305">
        <v>0.21</v>
      </c>
      <c r="L7" s="19">
        <v>0.22</v>
      </c>
      <c r="M7" s="17">
        <v>11.16</v>
      </c>
      <c r="N7" s="17">
        <v>24</v>
      </c>
      <c r="O7" s="47">
        <v>0</v>
      </c>
      <c r="P7" s="19">
        <v>37.65</v>
      </c>
      <c r="Q7" s="17">
        <v>237.07</v>
      </c>
      <c r="R7" s="17">
        <v>53.66</v>
      </c>
      <c r="S7" s="17">
        <v>3.04</v>
      </c>
      <c r="T7" s="17">
        <v>971.5</v>
      </c>
      <c r="U7" s="17">
        <v>1.4E-2</v>
      </c>
      <c r="V7" s="17">
        <v>5.0000000000000001E-4</v>
      </c>
      <c r="W7" s="47">
        <v>0.12</v>
      </c>
    </row>
    <row r="8" spans="1:23" s="39" customFormat="1" ht="26.5" customHeight="1" x14ac:dyDescent="0.35">
      <c r="A8" s="175"/>
      <c r="B8" s="165">
        <v>113</v>
      </c>
      <c r="C8" s="214" t="s">
        <v>5</v>
      </c>
      <c r="D8" s="182" t="s">
        <v>11</v>
      </c>
      <c r="E8" s="165">
        <v>200</v>
      </c>
      <c r="F8" s="319"/>
      <c r="G8" s="305">
        <v>0.2</v>
      </c>
      <c r="H8" s="17">
        <v>0</v>
      </c>
      <c r="I8" s="47">
        <v>11</v>
      </c>
      <c r="J8" s="323">
        <v>45.6</v>
      </c>
      <c r="K8" s="305">
        <v>0</v>
      </c>
      <c r="L8" s="19">
        <v>0</v>
      </c>
      <c r="M8" s="17">
        <v>1.3</v>
      </c>
      <c r="N8" s="17">
        <v>0</v>
      </c>
      <c r="O8" s="47">
        <v>0</v>
      </c>
      <c r="P8" s="1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168">
        <v>119</v>
      </c>
      <c r="C9" s="182" t="s">
        <v>14</v>
      </c>
      <c r="D9" s="182" t="s">
        <v>58</v>
      </c>
      <c r="E9" s="221">
        <v>20</v>
      </c>
      <c r="F9" s="158"/>
      <c r="G9" s="305">
        <v>1.4</v>
      </c>
      <c r="H9" s="17">
        <v>0.14000000000000001</v>
      </c>
      <c r="I9" s="47">
        <v>8.8000000000000007</v>
      </c>
      <c r="J9" s="322">
        <v>48</v>
      </c>
      <c r="K9" s="305">
        <v>0.02</v>
      </c>
      <c r="L9" s="17">
        <v>6.0000000000000001E-3</v>
      </c>
      <c r="M9" s="17">
        <v>0</v>
      </c>
      <c r="N9" s="17">
        <v>0</v>
      </c>
      <c r="O9" s="47">
        <v>0</v>
      </c>
      <c r="P9" s="19">
        <v>7.4</v>
      </c>
      <c r="Q9" s="17">
        <v>43.6</v>
      </c>
      <c r="R9" s="17">
        <v>13</v>
      </c>
      <c r="S9" s="19">
        <v>0.56000000000000005</v>
      </c>
      <c r="T9" s="17">
        <v>18.600000000000001</v>
      </c>
      <c r="U9" s="17">
        <v>5.9999999999999995E-4</v>
      </c>
      <c r="V9" s="19">
        <v>1E-3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218" t="s">
        <v>15</v>
      </c>
      <c r="D10" s="183" t="s">
        <v>117</v>
      </c>
      <c r="E10" s="165">
        <v>20</v>
      </c>
      <c r="F10" s="320"/>
      <c r="G10" s="305">
        <v>1.1399999999999999</v>
      </c>
      <c r="H10" s="17">
        <v>0.22</v>
      </c>
      <c r="I10" s="47">
        <v>7.44</v>
      </c>
      <c r="J10" s="323">
        <v>36.26</v>
      </c>
      <c r="K10" s="353">
        <v>0.02</v>
      </c>
      <c r="L10" s="21">
        <v>2.4E-2</v>
      </c>
      <c r="M10" s="22">
        <v>0.08</v>
      </c>
      <c r="N10" s="22">
        <v>0</v>
      </c>
      <c r="O10" s="55">
        <v>0</v>
      </c>
      <c r="P10" s="353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260"/>
      <c r="D11" s="190" t="s">
        <v>21</v>
      </c>
      <c r="E11" s="345">
        <f>SUM(E6:E10)</f>
        <v>630</v>
      </c>
      <c r="F11" s="126"/>
      <c r="G11" s="249">
        <f t="shared" ref="G11:W11" si="0">SUM(G6:G10)</f>
        <v>24.22</v>
      </c>
      <c r="H11" s="37">
        <f t="shared" si="0"/>
        <v>9.6900000000000013</v>
      </c>
      <c r="I11" s="78">
        <f t="shared" si="0"/>
        <v>64.02</v>
      </c>
      <c r="J11" s="518">
        <f t="shared" si="0"/>
        <v>613.4</v>
      </c>
      <c r="K11" s="249">
        <f t="shared" si="0"/>
        <v>0.28000000000000003</v>
      </c>
      <c r="L11" s="37">
        <f t="shared" si="0"/>
        <v>0.29500000000000004</v>
      </c>
      <c r="M11" s="37">
        <f t="shared" si="0"/>
        <v>20.04</v>
      </c>
      <c r="N11" s="37">
        <f t="shared" si="0"/>
        <v>27</v>
      </c>
      <c r="O11" s="343">
        <f t="shared" si="0"/>
        <v>0</v>
      </c>
      <c r="P11" s="249">
        <f t="shared" si="0"/>
        <v>95.990000000000009</v>
      </c>
      <c r="Q11" s="37">
        <f t="shared" si="0"/>
        <v>337.47</v>
      </c>
      <c r="R11" s="37">
        <f t="shared" si="0"/>
        <v>97.58</v>
      </c>
      <c r="S11" s="37">
        <f t="shared" si="0"/>
        <v>8.31</v>
      </c>
      <c r="T11" s="37">
        <f t="shared" si="0"/>
        <v>1311.4399999999998</v>
      </c>
      <c r="U11" s="37">
        <f t="shared" si="0"/>
        <v>1.9599999999999999E-2</v>
      </c>
      <c r="V11" s="37">
        <f t="shared" si="0"/>
        <v>3.8E-3</v>
      </c>
      <c r="W11" s="78">
        <f t="shared" si="0"/>
        <v>0.16200000000000001</v>
      </c>
    </row>
    <row r="12" spans="1:23" s="39" customFormat="1" ht="26.5" customHeight="1" thickBot="1" x14ac:dyDescent="0.4">
      <c r="A12" s="176"/>
      <c r="B12" s="169"/>
      <c r="C12" s="550"/>
      <c r="D12" s="191" t="s">
        <v>22</v>
      </c>
      <c r="E12" s="169"/>
      <c r="F12" s="270"/>
      <c r="G12" s="340"/>
      <c r="H12" s="341"/>
      <c r="I12" s="708"/>
      <c r="J12" s="729">
        <f>J11/23.5</f>
        <v>26.102127659574467</v>
      </c>
      <c r="K12" s="340"/>
      <c r="L12" s="720"/>
      <c r="M12" s="341"/>
      <c r="N12" s="341"/>
      <c r="O12" s="706"/>
      <c r="P12" s="310"/>
      <c r="Q12" s="186"/>
      <c r="R12" s="186"/>
      <c r="S12" s="186"/>
      <c r="T12" s="186"/>
      <c r="U12" s="186"/>
      <c r="V12" s="186"/>
      <c r="W12" s="187"/>
    </row>
    <row r="13" spans="1:23" s="18" customFormat="1" ht="26.5" customHeight="1" x14ac:dyDescent="0.35">
      <c r="A13" s="177" t="s">
        <v>7</v>
      </c>
      <c r="B13" s="188">
        <v>9</v>
      </c>
      <c r="C13" s="215" t="s">
        <v>20</v>
      </c>
      <c r="D13" s="528" t="s">
        <v>106</v>
      </c>
      <c r="E13" s="188">
        <v>60</v>
      </c>
      <c r="F13" s="338"/>
      <c r="G13" s="342">
        <v>1.26</v>
      </c>
      <c r="H13" s="43">
        <v>4.26</v>
      </c>
      <c r="I13" s="44">
        <v>7.26</v>
      </c>
      <c r="J13" s="727">
        <v>72.48</v>
      </c>
      <c r="K13" s="42">
        <v>0.02</v>
      </c>
      <c r="L13" s="42">
        <v>0</v>
      </c>
      <c r="M13" s="43">
        <v>9.8699999999999992</v>
      </c>
      <c r="N13" s="43">
        <v>0</v>
      </c>
      <c r="O13" s="50">
        <v>0</v>
      </c>
      <c r="P13" s="342">
        <v>30.16</v>
      </c>
      <c r="Q13" s="43">
        <v>38.72</v>
      </c>
      <c r="R13" s="43">
        <v>19.489999999999998</v>
      </c>
      <c r="S13" s="43">
        <v>1.1100000000000001</v>
      </c>
      <c r="T13" s="43">
        <v>11.86</v>
      </c>
      <c r="U13" s="43">
        <v>0</v>
      </c>
      <c r="V13" s="43">
        <v>0</v>
      </c>
      <c r="W13" s="44">
        <v>0</v>
      </c>
    </row>
    <row r="14" spans="1:23" s="18" customFormat="1" ht="26.5" customHeight="1" x14ac:dyDescent="0.35">
      <c r="A14" s="132"/>
      <c r="B14" s="165">
        <v>37</v>
      </c>
      <c r="C14" s="214" t="s">
        <v>9</v>
      </c>
      <c r="D14" s="508" t="s">
        <v>127</v>
      </c>
      <c r="E14" s="227">
        <v>200</v>
      </c>
      <c r="F14" s="182"/>
      <c r="G14" s="306">
        <v>6</v>
      </c>
      <c r="H14" s="13">
        <v>5.4</v>
      </c>
      <c r="I14" s="51">
        <v>10.8</v>
      </c>
      <c r="J14" s="168">
        <v>115.6</v>
      </c>
      <c r="K14" s="306">
        <v>0.1</v>
      </c>
      <c r="L14" s="99">
        <v>0.1</v>
      </c>
      <c r="M14" s="13">
        <v>10.7</v>
      </c>
      <c r="N14" s="13">
        <v>162</v>
      </c>
      <c r="O14" s="51">
        <v>0</v>
      </c>
      <c r="P14" s="306">
        <v>33.14</v>
      </c>
      <c r="Q14" s="13">
        <v>77.040000000000006</v>
      </c>
      <c r="R14" s="13">
        <v>27.32</v>
      </c>
      <c r="S14" s="13">
        <v>1.02</v>
      </c>
      <c r="T14" s="13">
        <v>565.79999999999995</v>
      </c>
      <c r="U14" s="13">
        <v>6.0000000000000001E-3</v>
      </c>
      <c r="V14" s="13">
        <v>0</v>
      </c>
      <c r="W14" s="51">
        <v>0.05</v>
      </c>
    </row>
    <row r="15" spans="1:23" s="39" customFormat="1" ht="26.5" customHeight="1" x14ac:dyDescent="0.35">
      <c r="A15" s="133"/>
      <c r="B15" s="167">
        <v>126</v>
      </c>
      <c r="C15" s="333" t="s">
        <v>10</v>
      </c>
      <c r="D15" s="406" t="s">
        <v>142</v>
      </c>
      <c r="E15" s="224">
        <v>90</v>
      </c>
      <c r="F15" s="125"/>
      <c r="G15" s="306">
        <v>16.649999999999999</v>
      </c>
      <c r="H15" s="13">
        <v>8.01</v>
      </c>
      <c r="I15" s="51">
        <v>4.8600000000000003</v>
      </c>
      <c r="J15" s="181">
        <v>168.75</v>
      </c>
      <c r="K15" s="99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</row>
    <row r="16" spans="1:23" s="39" customFormat="1" ht="27" customHeight="1" x14ac:dyDescent="0.35">
      <c r="A16" s="133"/>
      <c r="B16" s="165">
        <v>124</v>
      </c>
      <c r="C16" s="214" t="s">
        <v>68</v>
      </c>
      <c r="D16" s="268" t="s">
        <v>118</v>
      </c>
      <c r="E16" s="165">
        <v>150</v>
      </c>
      <c r="F16" s="158"/>
      <c r="G16" s="306">
        <v>4.05</v>
      </c>
      <c r="H16" s="13">
        <v>4.5</v>
      </c>
      <c r="I16" s="51">
        <v>22.8</v>
      </c>
      <c r="J16" s="181">
        <v>147.30000000000001</v>
      </c>
      <c r="K16" s="259">
        <v>0.11</v>
      </c>
      <c r="L16" s="259">
        <v>0.02</v>
      </c>
      <c r="M16" s="104">
        <v>0</v>
      </c>
      <c r="N16" s="104">
        <v>0</v>
      </c>
      <c r="O16" s="105">
        <v>0</v>
      </c>
      <c r="P16" s="312">
        <v>10.49</v>
      </c>
      <c r="Q16" s="104">
        <v>86</v>
      </c>
      <c r="R16" s="104">
        <v>30.56</v>
      </c>
      <c r="S16" s="104">
        <v>0.99</v>
      </c>
      <c r="T16" s="104">
        <v>80.400000000000006</v>
      </c>
      <c r="U16" s="104">
        <v>3.0000000000000001E-3</v>
      </c>
      <c r="V16" s="104">
        <v>1E-3</v>
      </c>
      <c r="W16" s="258">
        <v>0.02</v>
      </c>
    </row>
    <row r="17" spans="1:23" s="18" customFormat="1" ht="26.5" customHeight="1" x14ac:dyDescent="0.35">
      <c r="A17" s="134"/>
      <c r="B17" s="168">
        <v>103</v>
      </c>
      <c r="C17" s="218" t="s">
        <v>18</v>
      </c>
      <c r="D17" s="182" t="s">
        <v>65</v>
      </c>
      <c r="E17" s="165">
        <v>200</v>
      </c>
      <c r="F17" s="320"/>
      <c r="G17" s="305">
        <v>0.2</v>
      </c>
      <c r="H17" s="17">
        <v>0</v>
      </c>
      <c r="I17" s="47">
        <v>15.02</v>
      </c>
      <c r="J17" s="246">
        <v>61.6</v>
      </c>
      <c r="K17" s="19">
        <v>0</v>
      </c>
      <c r="L17" s="19">
        <v>4.0000000000000001E-3</v>
      </c>
      <c r="M17" s="17">
        <v>9.24</v>
      </c>
      <c r="N17" s="17">
        <v>0</v>
      </c>
      <c r="O17" s="20">
        <v>0</v>
      </c>
      <c r="P17" s="305">
        <v>17.64</v>
      </c>
      <c r="Q17" s="17">
        <v>5.0599999999999996</v>
      </c>
      <c r="R17" s="35">
        <v>2.86</v>
      </c>
      <c r="S17" s="17">
        <v>0.12</v>
      </c>
      <c r="T17" s="17">
        <v>46</v>
      </c>
      <c r="U17" s="17">
        <v>0</v>
      </c>
      <c r="V17" s="17">
        <v>0</v>
      </c>
      <c r="W17" s="51">
        <v>2E-3</v>
      </c>
    </row>
    <row r="18" spans="1:23" s="18" customFormat="1" ht="26.5" customHeight="1" x14ac:dyDescent="0.35">
      <c r="A18" s="134"/>
      <c r="B18" s="168">
        <v>119</v>
      </c>
      <c r="C18" s="214" t="s">
        <v>14</v>
      </c>
      <c r="D18" s="183" t="s">
        <v>58</v>
      </c>
      <c r="E18" s="165">
        <v>45</v>
      </c>
      <c r="F18" s="339"/>
      <c r="G18" s="305">
        <v>3.19</v>
      </c>
      <c r="H18" s="17">
        <v>0.31</v>
      </c>
      <c r="I18" s="47">
        <v>19.89</v>
      </c>
      <c r="J18" s="246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5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3.25" customHeight="1" x14ac:dyDescent="0.35">
      <c r="A19" s="134"/>
      <c r="B19" s="165">
        <v>120</v>
      </c>
      <c r="C19" s="214" t="s">
        <v>15</v>
      </c>
      <c r="D19" s="183" t="s">
        <v>49</v>
      </c>
      <c r="E19" s="165">
        <v>30</v>
      </c>
      <c r="F19" s="339"/>
      <c r="G19" s="305">
        <v>1.71</v>
      </c>
      <c r="H19" s="17">
        <v>0.33</v>
      </c>
      <c r="I19" s="47">
        <v>11.16</v>
      </c>
      <c r="J19" s="246">
        <v>54.39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5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26.5" customHeight="1" x14ac:dyDescent="0.35">
      <c r="A20" s="133"/>
      <c r="B20" s="171"/>
      <c r="C20" s="714"/>
      <c r="D20" s="190" t="s">
        <v>21</v>
      </c>
      <c r="E20" s="376">
        <f>SUM(E13:E19)</f>
        <v>775</v>
      </c>
      <c r="F20" s="327"/>
      <c r="G20" s="249">
        <f t="shared" ref="G20:I20" si="1">SUM(G13:G19)</f>
        <v>33.059999999999995</v>
      </c>
      <c r="H20" s="37">
        <f t="shared" si="1"/>
        <v>22.81</v>
      </c>
      <c r="I20" s="78">
        <f t="shared" si="1"/>
        <v>91.789999999999992</v>
      </c>
      <c r="J20" s="518">
        <f>SUM(J13:J19)</f>
        <v>728.12</v>
      </c>
      <c r="K20" s="249">
        <f t="shared" ref="K20:W20" si="2">SUM(K13:K19)</f>
        <v>0.45</v>
      </c>
      <c r="L20" s="37">
        <f t="shared" si="2"/>
        <v>0.29400000000000004</v>
      </c>
      <c r="M20" s="37">
        <f t="shared" si="2"/>
        <v>31.92</v>
      </c>
      <c r="N20" s="37">
        <f t="shared" si="2"/>
        <v>162</v>
      </c>
      <c r="O20" s="78">
        <f t="shared" si="2"/>
        <v>0</v>
      </c>
      <c r="P20" s="38">
        <f t="shared" si="2"/>
        <v>158.03</v>
      </c>
      <c r="Q20" s="37">
        <f t="shared" si="2"/>
        <v>648.91999999999996</v>
      </c>
      <c r="R20" s="37">
        <f t="shared" si="2"/>
        <v>186.22</v>
      </c>
      <c r="S20" s="37">
        <f t="shared" si="2"/>
        <v>10.37</v>
      </c>
      <c r="T20" s="37">
        <f t="shared" si="2"/>
        <v>1104.4499999999998</v>
      </c>
      <c r="U20" s="37">
        <f t="shared" si="2"/>
        <v>1.95E-2</v>
      </c>
      <c r="V20" s="37">
        <f t="shared" si="2"/>
        <v>6.5000000000000006E-3</v>
      </c>
      <c r="W20" s="78">
        <f t="shared" si="2"/>
        <v>0.14200000000000002</v>
      </c>
    </row>
    <row r="21" spans="1:23" s="39" customFormat="1" ht="26.5" customHeight="1" thickBot="1" x14ac:dyDescent="0.4">
      <c r="A21" s="178"/>
      <c r="B21" s="172"/>
      <c r="C21" s="715"/>
      <c r="D21" s="191" t="s">
        <v>22</v>
      </c>
      <c r="E21" s="169"/>
      <c r="F21" s="256"/>
      <c r="G21" s="252"/>
      <c r="H21" s="61"/>
      <c r="I21" s="142"/>
      <c r="J21" s="567">
        <f>J20/23.5</f>
        <v>30.983829787234043</v>
      </c>
      <c r="K21" s="252"/>
      <c r="L21" s="189"/>
      <c r="M21" s="61"/>
      <c r="N21" s="61"/>
      <c r="O21" s="142"/>
      <c r="P21" s="189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9"/>
      <c r="C22" s="298"/>
      <c r="D22" s="30"/>
      <c r="E22" s="30"/>
      <c r="F22" s="263"/>
      <c r="G22" s="264"/>
      <c r="H22" s="263"/>
      <c r="I22" s="30"/>
      <c r="J22" s="265"/>
      <c r="K22" s="30"/>
      <c r="L22" s="30"/>
      <c r="M22" s="30"/>
      <c r="N22" s="266"/>
      <c r="O22" s="266"/>
      <c r="P22" s="266"/>
      <c r="Q22" s="266"/>
      <c r="R22" s="266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3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94"/>
      <c r="C2" s="296" t="s">
        <v>3</v>
      </c>
      <c r="D2" s="6"/>
      <c r="E2" s="8" t="s">
        <v>2</v>
      </c>
      <c r="F2" s="143">
        <v>19</v>
      </c>
      <c r="G2" s="6"/>
      <c r="J2" s="8"/>
      <c r="K2" s="7"/>
      <c r="L2" s="1"/>
      <c r="M2" s="2"/>
    </row>
    <row r="3" spans="1:23" ht="15" thickBot="1" x14ac:dyDescent="0.4">
      <c r="A3" s="1"/>
      <c r="B3" s="295"/>
      <c r="C3" s="297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636" t="s">
        <v>40</v>
      </c>
      <c r="C4" s="314"/>
      <c r="D4" s="210"/>
      <c r="E4" s="639"/>
      <c r="F4" s="638"/>
      <c r="G4" s="835" t="s">
        <v>23</v>
      </c>
      <c r="H4" s="836"/>
      <c r="I4" s="837"/>
      <c r="J4" s="419" t="s">
        <v>24</v>
      </c>
      <c r="K4" s="1007" t="s">
        <v>25</v>
      </c>
      <c r="L4" s="1008"/>
      <c r="M4" s="1014"/>
      <c r="N4" s="1014"/>
      <c r="O4" s="1015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3" s="18" customFormat="1" ht="28.5" customHeight="1" thickBot="1" x14ac:dyDescent="0.4">
      <c r="A5" s="174" t="s">
        <v>0</v>
      </c>
      <c r="B5" s="124" t="s">
        <v>41</v>
      </c>
      <c r="C5" s="315" t="s">
        <v>42</v>
      </c>
      <c r="D5" s="124" t="s">
        <v>39</v>
      </c>
      <c r="E5" s="131" t="s">
        <v>27</v>
      </c>
      <c r="F5" s="124" t="s">
        <v>38</v>
      </c>
      <c r="G5" s="498" t="s">
        <v>28</v>
      </c>
      <c r="H5" s="490" t="s">
        <v>29</v>
      </c>
      <c r="I5" s="834" t="s">
        <v>30</v>
      </c>
      <c r="J5" s="919" t="s">
        <v>31</v>
      </c>
      <c r="K5" s="498" t="s">
        <v>32</v>
      </c>
      <c r="L5" s="498" t="s">
        <v>147</v>
      </c>
      <c r="M5" s="490" t="s">
        <v>33</v>
      </c>
      <c r="N5" s="833" t="s">
        <v>148</v>
      </c>
      <c r="O5" s="834" t="s">
        <v>149</v>
      </c>
      <c r="P5" s="917" t="s">
        <v>34</v>
      </c>
      <c r="Q5" s="490" t="s">
        <v>35</v>
      </c>
      <c r="R5" s="490" t="s">
        <v>36</v>
      </c>
      <c r="S5" s="834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23" s="18" customFormat="1" ht="39" customHeight="1" x14ac:dyDescent="0.35">
      <c r="A6" s="132" t="s">
        <v>6</v>
      </c>
      <c r="B6" s="170">
        <v>166</v>
      </c>
      <c r="C6" s="669" t="s">
        <v>89</v>
      </c>
      <c r="D6" s="673" t="s">
        <v>144</v>
      </c>
      <c r="E6" s="271" t="s">
        <v>140</v>
      </c>
      <c r="F6" s="497"/>
      <c r="G6" s="353">
        <v>4.45</v>
      </c>
      <c r="H6" s="22">
        <v>5.15</v>
      </c>
      <c r="I6" s="55">
        <v>23.25</v>
      </c>
      <c r="J6" s="352">
        <v>156.94999999999999</v>
      </c>
      <c r="K6" s="475">
        <v>7.0000000000000007E-2</v>
      </c>
      <c r="L6" s="477">
        <v>5.0000000000000001E-3</v>
      </c>
      <c r="M6" s="59">
        <v>0.5</v>
      </c>
      <c r="N6" s="59">
        <v>0</v>
      </c>
      <c r="O6" s="60">
        <v>0</v>
      </c>
      <c r="P6" s="477">
        <v>65.400000000000006</v>
      </c>
      <c r="Q6" s="59">
        <v>71.7</v>
      </c>
      <c r="R6" s="59">
        <v>16.41</v>
      </c>
      <c r="S6" s="59">
        <v>0.53</v>
      </c>
      <c r="T6" s="59">
        <v>26.79</v>
      </c>
      <c r="U6" s="59">
        <v>5.0000000000000001E-4</v>
      </c>
      <c r="V6" s="59">
        <v>2.9999999999999997E-4</v>
      </c>
      <c r="W6" s="59">
        <v>5.0000000000000001E-3</v>
      </c>
    </row>
    <row r="7" spans="1:23" s="39" customFormat="1" ht="26.5" customHeight="1" x14ac:dyDescent="0.35">
      <c r="A7" s="175"/>
      <c r="B7" s="166">
        <v>59</v>
      </c>
      <c r="C7" s="253" t="s">
        <v>66</v>
      </c>
      <c r="D7" s="387" t="s">
        <v>175</v>
      </c>
      <c r="E7" s="227" t="s">
        <v>100</v>
      </c>
      <c r="F7" s="126"/>
      <c r="G7" s="353">
        <v>7.79</v>
      </c>
      <c r="H7" s="22">
        <v>11.89</v>
      </c>
      <c r="I7" s="55">
        <v>26.65</v>
      </c>
      <c r="J7" s="352">
        <v>244.56</v>
      </c>
      <c r="K7" s="305">
        <v>0.22</v>
      </c>
      <c r="L7" s="19">
        <v>0.24</v>
      </c>
      <c r="M7" s="17">
        <v>0</v>
      </c>
      <c r="N7" s="17">
        <v>13.53</v>
      </c>
      <c r="O7" s="20">
        <v>0.12</v>
      </c>
      <c r="P7" s="305">
        <v>47.76</v>
      </c>
      <c r="Q7" s="17">
        <v>176.54</v>
      </c>
      <c r="R7" s="17">
        <v>57.95</v>
      </c>
      <c r="S7" s="17">
        <v>1.98</v>
      </c>
      <c r="T7" s="17">
        <v>292.94</v>
      </c>
      <c r="U7" s="17">
        <v>1.7999999999999999E-2</v>
      </c>
      <c r="V7" s="17">
        <v>4.0000000000000001E-3</v>
      </c>
      <c r="W7" s="47">
        <v>4.7E-2</v>
      </c>
    </row>
    <row r="8" spans="1:23" s="39" customFormat="1" ht="26.5" customHeight="1" x14ac:dyDescent="0.35">
      <c r="A8" s="175"/>
      <c r="B8" s="165">
        <v>114</v>
      </c>
      <c r="C8" s="214" t="s">
        <v>47</v>
      </c>
      <c r="D8" s="268" t="s">
        <v>54</v>
      </c>
      <c r="E8" s="483">
        <v>200</v>
      </c>
      <c r="F8" s="165"/>
      <c r="G8" s="19">
        <v>0.2</v>
      </c>
      <c r="H8" s="17">
        <v>0</v>
      </c>
      <c r="I8" s="20">
        <v>11</v>
      </c>
      <c r="J8" s="234">
        <v>44.8</v>
      </c>
      <c r="K8" s="305">
        <v>0</v>
      </c>
      <c r="L8" s="19">
        <v>0</v>
      </c>
      <c r="M8" s="17">
        <v>0.08</v>
      </c>
      <c r="N8" s="17">
        <v>0</v>
      </c>
      <c r="O8" s="47">
        <v>0</v>
      </c>
      <c r="P8" s="19">
        <v>13.56</v>
      </c>
      <c r="Q8" s="17">
        <v>7.66</v>
      </c>
      <c r="R8" s="17">
        <v>4.08</v>
      </c>
      <c r="S8" s="17">
        <v>0.8</v>
      </c>
      <c r="T8" s="17">
        <v>0.68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261">
        <v>119</v>
      </c>
      <c r="C9" s="161" t="s">
        <v>58</v>
      </c>
      <c r="D9" s="254" t="s">
        <v>43</v>
      </c>
      <c r="E9" s="166">
        <v>30</v>
      </c>
      <c r="F9" s="640"/>
      <c r="G9" s="353">
        <v>2.13</v>
      </c>
      <c r="H9" s="22">
        <v>0.21</v>
      </c>
      <c r="I9" s="55">
        <v>13.26</v>
      </c>
      <c r="J9" s="596">
        <v>72</v>
      </c>
      <c r="K9" s="353">
        <v>0.03</v>
      </c>
      <c r="L9" s="21">
        <v>0.01</v>
      </c>
      <c r="M9" s="22">
        <v>0</v>
      </c>
      <c r="N9" s="22">
        <v>0</v>
      </c>
      <c r="O9" s="55">
        <v>0</v>
      </c>
      <c r="P9" s="353">
        <v>11.1</v>
      </c>
      <c r="Q9" s="22">
        <v>65.400000000000006</v>
      </c>
      <c r="R9" s="22">
        <v>19.5</v>
      </c>
      <c r="S9" s="22">
        <v>0.84</v>
      </c>
      <c r="T9" s="22">
        <v>27.9</v>
      </c>
      <c r="U9" s="22">
        <v>1E-3</v>
      </c>
      <c r="V9" s="22">
        <v>2E-3</v>
      </c>
      <c r="W9" s="55">
        <v>0</v>
      </c>
    </row>
    <row r="10" spans="1:23" s="39" customFormat="1" ht="26.5" customHeight="1" x14ac:dyDescent="0.35">
      <c r="A10" s="175"/>
      <c r="B10" s="166">
        <v>120</v>
      </c>
      <c r="C10" s="161" t="s">
        <v>49</v>
      </c>
      <c r="D10" s="254" t="s">
        <v>13</v>
      </c>
      <c r="E10" s="166">
        <v>30</v>
      </c>
      <c r="F10" s="640"/>
      <c r="G10" s="305">
        <v>1.71</v>
      </c>
      <c r="H10" s="17">
        <v>0.33</v>
      </c>
      <c r="I10" s="47">
        <v>11.16</v>
      </c>
      <c r="J10" s="246">
        <v>54.39</v>
      </c>
      <c r="K10" s="19">
        <v>0.02</v>
      </c>
      <c r="L10" s="19">
        <v>0.03</v>
      </c>
      <c r="M10" s="17">
        <v>0.1</v>
      </c>
      <c r="N10" s="17">
        <v>0</v>
      </c>
      <c r="O10" s="20">
        <v>0</v>
      </c>
      <c r="P10" s="305">
        <v>8.5</v>
      </c>
      <c r="Q10" s="17">
        <v>30</v>
      </c>
      <c r="R10" s="17">
        <v>10.25</v>
      </c>
      <c r="S10" s="17">
        <v>0.56999999999999995</v>
      </c>
      <c r="T10" s="17">
        <v>91.87</v>
      </c>
      <c r="U10" s="17">
        <v>2.5000000000000001E-3</v>
      </c>
      <c r="V10" s="17">
        <v>2.5000000000000001E-3</v>
      </c>
      <c r="W10" s="47">
        <v>0.02</v>
      </c>
    </row>
    <row r="11" spans="1:23" s="39" customFormat="1" ht="26.5" customHeight="1" x14ac:dyDescent="0.35">
      <c r="A11" s="175"/>
      <c r="B11" s="166" t="s">
        <v>197</v>
      </c>
      <c r="C11" s="253" t="s">
        <v>18</v>
      </c>
      <c r="D11" s="255" t="s">
        <v>198</v>
      </c>
      <c r="E11" s="166">
        <v>250</v>
      </c>
      <c r="F11" s="640"/>
      <c r="G11" s="353">
        <v>1.5</v>
      </c>
      <c r="H11" s="22">
        <v>0</v>
      </c>
      <c r="I11" s="55">
        <v>31.25</v>
      </c>
      <c r="J11" s="596">
        <v>131</v>
      </c>
      <c r="K11" s="353"/>
      <c r="L11" s="21"/>
      <c r="M11" s="22"/>
      <c r="N11" s="22"/>
      <c r="O11" s="55"/>
      <c r="P11" s="353"/>
      <c r="Q11" s="22"/>
      <c r="R11" s="22"/>
      <c r="S11" s="22"/>
      <c r="T11" s="22"/>
      <c r="U11" s="22"/>
      <c r="V11" s="22"/>
      <c r="W11" s="55"/>
    </row>
    <row r="12" spans="1:23" s="39" customFormat="1" ht="26.5" customHeight="1" x14ac:dyDescent="0.35">
      <c r="A12" s="175"/>
      <c r="B12" s="166"/>
      <c r="C12" s="161"/>
      <c r="D12" s="219" t="s">
        <v>21</v>
      </c>
      <c r="E12" s="345">
        <v>765</v>
      </c>
      <c r="F12" s="640"/>
      <c r="G12" s="353">
        <f>G6+G7+G8+G9+G10+G11</f>
        <v>17.78</v>
      </c>
      <c r="H12" s="22">
        <f t="shared" ref="H12:W12" si="0">H6+H7+H8+H9+H10+H11</f>
        <v>17.579999999999998</v>
      </c>
      <c r="I12" s="55">
        <f t="shared" si="0"/>
        <v>116.57</v>
      </c>
      <c r="J12" s="596">
        <f t="shared" si="0"/>
        <v>703.69999999999993</v>
      </c>
      <c r="K12" s="353">
        <f t="shared" si="0"/>
        <v>0.34000000000000008</v>
      </c>
      <c r="L12" s="22">
        <f t="shared" si="0"/>
        <v>0.28500000000000003</v>
      </c>
      <c r="M12" s="22">
        <f t="shared" si="0"/>
        <v>0.67999999999999994</v>
      </c>
      <c r="N12" s="22">
        <f t="shared" si="0"/>
        <v>13.53</v>
      </c>
      <c r="O12" s="23">
        <f t="shared" si="0"/>
        <v>0.12</v>
      </c>
      <c r="P12" s="353">
        <f t="shared" si="0"/>
        <v>146.32</v>
      </c>
      <c r="Q12" s="22">
        <f t="shared" si="0"/>
        <v>351.3</v>
      </c>
      <c r="R12" s="22">
        <f t="shared" si="0"/>
        <v>108.19</v>
      </c>
      <c r="S12" s="22">
        <f t="shared" si="0"/>
        <v>4.72</v>
      </c>
      <c r="T12" s="22">
        <f t="shared" si="0"/>
        <v>440.18</v>
      </c>
      <c r="U12" s="22">
        <f t="shared" si="0"/>
        <v>2.1999999999999999E-2</v>
      </c>
      <c r="V12" s="22">
        <f t="shared" si="0"/>
        <v>8.8000000000000005E-3</v>
      </c>
      <c r="W12" s="55">
        <f t="shared" si="0"/>
        <v>7.1999999999999995E-2</v>
      </c>
    </row>
    <row r="13" spans="1:23" s="39" customFormat="1" ht="26.5" customHeight="1" thickBot="1" x14ac:dyDescent="0.4">
      <c r="A13" s="176"/>
      <c r="B13" s="169"/>
      <c r="C13" s="317"/>
      <c r="D13" s="220" t="s">
        <v>22</v>
      </c>
      <c r="E13" s="512"/>
      <c r="F13" s="256"/>
      <c r="G13" s="252"/>
      <c r="H13" s="61"/>
      <c r="I13" s="142"/>
      <c r="J13" s="684">
        <f>J12/23.5</f>
        <v>29.944680851063826</v>
      </c>
      <c r="K13" s="252"/>
      <c r="L13" s="189"/>
      <c r="M13" s="61"/>
      <c r="N13" s="61"/>
      <c r="O13" s="157"/>
      <c r="P13" s="252"/>
      <c r="Q13" s="61"/>
      <c r="R13" s="61"/>
      <c r="S13" s="61"/>
      <c r="T13" s="61"/>
      <c r="U13" s="61"/>
      <c r="V13" s="61"/>
      <c r="W13" s="142"/>
    </row>
    <row r="14" spans="1:23" s="18" customFormat="1" ht="26.5" customHeight="1" x14ac:dyDescent="0.35">
      <c r="A14" s="132" t="s">
        <v>7</v>
      </c>
      <c r="B14" s="170">
        <v>25</v>
      </c>
      <c r="C14" s="313" t="s">
        <v>20</v>
      </c>
      <c r="D14" s="480" t="s">
        <v>52</v>
      </c>
      <c r="E14" s="482">
        <v>150</v>
      </c>
      <c r="F14" s="170"/>
      <c r="G14" s="42">
        <v>0.6</v>
      </c>
      <c r="H14" s="43">
        <v>0.45</v>
      </c>
      <c r="I14" s="50">
        <v>12.3</v>
      </c>
      <c r="J14" s="236">
        <v>54.9</v>
      </c>
      <c r="K14" s="342">
        <v>0.03</v>
      </c>
      <c r="L14" s="42">
        <v>0.05</v>
      </c>
      <c r="M14" s="43">
        <v>7.5</v>
      </c>
      <c r="N14" s="43">
        <v>0</v>
      </c>
      <c r="O14" s="44">
        <v>0</v>
      </c>
      <c r="P14" s="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55">
        <v>0.02</v>
      </c>
    </row>
    <row r="15" spans="1:23" s="18" customFormat="1" ht="26.5" customHeight="1" x14ac:dyDescent="0.35">
      <c r="A15" s="132"/>
      <c r="B15" s="167">
        <v>257</v>
      </c>
      <c r="C15" s="316" t="s">
        <v>9</v>
      </c>
      <c r="D15" s="387" t="s">
        <v>185</v>
      </c>
      <c r="E15" s="224">
        <v>200</v>
      </c>
      <c r="F15" s="180"/>
      <c r="G15" s="306">
        <v>7.62</v>
      </c>
      <c r="H15" s="13">
        <v>13</v>
      </c>
      <c r="I15" s="51">
        <v>5.65</v>
      </c>
      <c r="J15" s="181">
        <v>172.8</v>
      </c>
      <c r="K15" s="306">
        <v>7.0000000000000007E-2</v>
      </c>
      <c r="L15" s="99">
        <v>0.09</v>
      </c>
      <c r="M15" s="13">
        <v>4.78</v>
      </c>
      <c r="N15" s="13">
        <v>40</v>
      </c>
      <c r="O15" s="51">
        <v>0.08</v>
      </c>
      <c r="P15" s="99">
        <v>37.22</v>
      </c>
      <c r="Q15" s="13">
        <v>99.93</v>
      </c>
      <c r="R15" s="13">
        <v>20.350000000000001</v>
      </c>
      <c r="S15" s="13">
        <v>1.45</v>
      </c>
      <c r="T15" s="13">
        <v>275.52</v>
      </c>
      <c r="U15" s="13">
        <v>4.0000000000000001E-3</v>
      </c>
      <c r="V15" s="13">
        <v>2.9999999999999997E-4</v>
      </c>
      <c r="W15" s="51">
        <v>0.03</v>
      </c>
    </row>
    <row r="16" spans="1:23" s="39" customFormat="1" ht="32.25" customHeight="1" x14ac:dyDescent="0.35">
      <c r="A16" s="133"/>
      <c r="B16" s="166">
        <v>177</v>
      </c>
      <c r="C16" s="182" t="s">
        <v>10</v>
      </c>
      <c r="D16" s="211" t="s">
        <v>171</v>
      </c>
      <c r="E16" s="165">
        <v>90</v>
      </c>
      <c r="F16" s="179"/>
      <c r="G16" s="305">
        <v>15.76</v>
      </c>
      <c r="H16" s="17">
        <v>13.35</v>
      </c>
      <c r="I16" s="47">
        <v>1.61</v>
      </c>
      <c r="J16" s="246">
        <v>190.46</v>
      </c>
      <c r="K16" s="305">
        <v>0.06</v>
      </c>
      <c r="L16" s="19">
        <v>0.11</v>
      </c>
      <c r="M16" s="17">
        <v>1.7</v>
      </c>
      <c r="N16" s="17">
        <v>117</v>
      </c>
      <c r="O16" s="20">
        <v>8.9999999999999993E-3</v>
      </c>
      <c r="P16" s="305">
        <v>22.18</v>
      </c>
      <c r="Q16" s="17">
        <v>132.24</v>
      </c>
      <c r="R16" s="17">
        <v>19.46</v>
      </c>
      <c r="S16" s="17">
        <v>1.1399999999999999</v>
      </c>
      <c r="T16" s="17">
        <v>222.69</v>
      </c>
      <c r="U16" s="17">
        <v>4.3E-3</v>
      </c>
      <c r="V16" s="17">
        <v>2.0000000000000001E-4</v>
      </c>
      <c r="W16" s="47">
        <v>0.1</v>
      </c>
    </row>
    <row r="17" spans="1:23" s="39" customFormat="1" ht="27" customHeight="1" x14ac:dyDescent="0.35">
      <c r="A17" s="133"/>
      <c r="B17" s="165">
        <v>55</v>
      </c>
      <c r="C17" s="182" t="s">
        <v>68</v>
      </c>
      <c r="D17" s="211" t="s">
        <v>121</v>
      </c>
      <c r="E17" s="165">
        <v>150</v>
      </c>
      <c r="F17" s="179"/>
      <c r="G17" s="306">
        <v>3.6</v>
      </c>
      <c r="H17" s="13">
        <v>4.95</v>
      </c>
      <c r="I17" s="51">
        <v>24.6</v>
      </c>
      <c r="J17" s="181">
        <v>156.6</v>
      </c>
      <c r="K17" s="99">
        <v>0.03</v>
      </c>
      <c r="L17" s="99">
        <v>0.03</v>
      </c>
      <c r="M17" s="13">
        <v>0</v>
      </c>
      <c r="N17" s="13">
        <v>0</v>
      </c>
      <c r="O17" s="25">
        <v>0</v>
      </c>
      <c r="P17" s="306">
        <v>19.16</v>
      </c>
      <c r="Q17" s="13">
        <v>158.46</v>
      </c>
      <c r="R17" s="13">
        <v>19.62</v>
      </c>
      <c r="S17" s="13">
        <v>0.87</v>
      </c>
      <c r="T17" s="13">
        <v>86.82</v>
      </c>
      <c r="U17" s="13">
        <v>0</v>
      </c>
      <c r="V17" s="13">
        <v>2.4E-2</v>
      </c>
      <c r="W17" s="51">
        <v>0.03</v>
      </c>
    </row>
    <row r="18" spans="1:23" s="18" customFormat="1" ht="38.25" customHeight="1" x14ac:dyDescent="0.35">
      <c r="A18" s="134"/>
      <c r="B18" s="168">
        <v>104</v>
      </c>
      <c r="C18" s="183" t="s">
        <v>18</v>
      </c>
      <c r="D18" s="211" t="s">
        <v>180</v>
      </c>
      <c r="E18" s="165">
        <v>200</v>
      </c>
      <c r="F18" s="209"/>
      <c r="G18" s="305">
        <v>0</v>
      </c>
      <c r="H18" s="17">
        <v>0</v>
      </c>
      <c r="I18" s="47">
        <v>19.8</v>
      </c>
      <c r="J18" s="246">
        <v>81.599999999999994</v>
      </c>
      <c r="K18" s="305">
        <v>0.16</v>
      </c>
      <c r="L18" s="19">
        <v>0.1</v>
      </c>
      <c r="M18" s="17">
        <v>9.18</v>
      </c>
      <c r="N18" s="17">
        <v>80</v>
      </c>
      <c r="O18" s="20">
        <v>0.96</v>
      </c>
      <c r="P18" s="305">
        <v>0.78</v>
      </c>
      <c r="Q18" s="17">
        <v>0</v>
      </c>
      <c r="R18" s="17">
        <v>0</v>
      </c>
      <c r="S18" s="17">
        <v>0</v>
      </c>
      <c r="T18" s="17">
        <v>0.24</v>
      </c>
      <c r="U18" s="17">
        <v>0</v>
      </c>
      <c r="V18" s="17">
        <v>0</v>
      </c>
      <c r="W18" s="47">
        <v>0</v>
      </c>
    </row>
    <row r="19" spans="1:23" s="18" customFormat="1" ht="26.5" customHeight="1" x14ac:dyDescent="0.35">
      <c r="A19" s="134"/>
      <c r="B19" s="168">
        <v>119</v>
      </c>
      <c r="C19" s="182" t="s">
        <v>14</v>
      </c>
      <c r="D19" s="260" t="s">
        <v>58</v>
      </c>
      <c r="E19" s="165">
        <v>30</v>
      </c>
      <c r="F19" s="179"/>
      <c r="G19" s="305">
        <v>2.13</v>
      </c>
      <c r="H19" s="17">
        <v>0.21</v>
      </c>
      <c r="I19" s="47">
        <v>13.26</v>
      </c>
      <c r="J19" s="246">
        <v>72</v>
      </c>
      <c r="K19" s="305">
        <v>0.03</v>
      </c>
      <c r="L19" s="19">
        <v>0.01</v>
      </c>
      <c r="M19" s="17">
        <v>0</v>
      </c>
      <c r="N19" s="17">
        <v>0</v>
      </c>
      <c r="O19" s="47">
        <v>0</v>
      </c>
      <c r="P19" s="19">
        <v>11.1</v>
      </c>
      <c r="Q19" s="17">
        <v>65.400000000000006</v>
      </c>
      <c r="R19" s="17">
        <v>19.5</v>
      </c>
      <c r="S19" s="17">
        <v>0.84</v>
      </c>
      <c r="T19" s="17">
        <v>27.9</v>
      </c>
      <c r="U19" s="17">
        <v>1E-3</v>
      </c>
      <c r="V19" s="17">
        <v>2E-3</v>
      </c>
      <c r="W19" s="47">
        <v>0</v>
      </c>
    </row>
    <row r="20" spans="1:23" s="18" customFormat="1" ht="23.25" customHeight="1" x14ac:dyDescent="0.35">
      <c r="A20" s="134"/>
      <c r="B20" s="165">
        <v>120</v>
      </c>
      <c r="C20" s="182" t="s">
        <v>15</v>
      </c>
      <c r="D20" s="218" t="s">
        <v>49</v>
      </c>
      <c r="E20" s="165">
        <v>25</v>
      </c>
      <c r="F20" s="179"/>
      <c r="G20" s="305">
        <v>1.42</v>
      </c>
      <c r="H20" s="17">
        <v>0.27</v>
      </c>
      <c r="I20" s="47">
        <v>9.3000000000000007</v>
      </c>
      <c r="J20" s="246">
        <v>45.32</v>
      </c>
      <c r="K20" s="353">
        <v>0.02</v>
      </c>
      <c r="L20" s="21">
        <v>0.03</v>
      </c>
      <c r="M20" s="22">
        <v>0.1</v>
      </c>
      <c r="N20" s="22">
        <v>0</v>
      </c>
      <c r="O20" s="23">
        <v>0</v>
      </c>
      <c r="P20" s="353">
        <v>8.5</v>
      </c>
      <c r="Q20" s="22">
        <v>30</v>
      </c>
      <c r="R20" s="22">
        <v>10.25</v>
      </c>
      <c r="S20" s="22">
        <v>0.56999999999999995</v>
      </c>
      <c r="T20" s="22">
        <v>91.87</v>
      </c>
      <c r="U20" s="22">
        <v>2.5000000000000001E-3</v>
      </c>
      <c r="V20" s="22">
        <v>2.5000000000000001E-3</v>
      </c>
      <c r="W20" s="55">
        <v>0.02</v>
      </c>
    </row>
    <row r="21" spans="1:23" s="39" customFormat="1" ht="26.5" customHeight="1" x14ac:dyDescent="0.35">
      <c r="A21" s="133"/>
      <c r="B21" s="171"/>
      <c r="C21" s="547"/>
      <c r="D21" s="219" t="s">
        <v>21</v>
      </c>
      <c r="E21" s="239">
        <f>SUM(E14:E20)</f>
        <v>845</v>
      </c>
      <c r="F21" s="328"/>
      <c r="G21" s="249">
        <f t="shared" ref="G21:W21" si="1">SUM(G14:G20)</f>
        <v>31.130000000000003</v>
      </c>
      <c r="H21" s="37">
        <f t="shared" si="1"/>
        <v>32.229999999999997</v>
      </c>
      <c r="I21" s="78">
        <f t="shared" si="1"/>
        <v>86.52000000000001</v>
      </c>
      <c r="J21" s="562">
        <f t="shared" si="1"/>
        <v>773.68000000000006</v>
      </c>
      <c r="K21" s="38">
        <f t="shared" si="1"/>
        <v>0.4</v>
      </c>
      <c r="L21" s="37">
        <f t="shared" si="1"/>
        <v>0.42000000000000004</v>
      </c>
      <c r="M21" s="37">
        <f t="shared" si="1"/>
        <v>23.26</v>
      </c>
      <c r="N21" s="37">
        <f t="shared" si="1"/>
        <v>237</v>
      </c>
      <c r="O21" s="343">
        <f t="shared" si="1"/>
        <v>1.0489999999999999</v>
      </c>
      <c r="P21" s="249">
        <f t="shared" si="1"/>
        <v>127.44</v>
      </c>
      <c r="Q21" s="37">
        <f t="shared" si="1"/>
        <v>510.03</v>
      </c>
      <c r="R21" s="37">
        <f t="shared" si="1"/>
        <v>107.18</v>
      </c>
      <c r="S21" s="37">
        <f t="shared" si="1"/>
        <v>8.32</v>
      </c>
      <c r="T21" s="37">
        <f t="shared" si="1"/>
        <v>937.54</v>
      </c>
      <c r="U21" s="37">
        <f t="shared" si="1"/>
        <v>1.3800000000000002E-2</v>
      </c>
      <c r="V21" s="37">
        <f t="shared" si="1"/>
        <v>2.92E-2</v>
      </c>
      <c r="W21" s="78">
        <f t="shared" si="1"/>
        <v>0.2</v>
      </c>
    </row>
    <row r="22" spans="1:23" s="39" customFormat="1" ht="26.5" customHeight="1" thickBot="1" x14ac:dyDescent="0.4">
      <c r="A22" s="178"/>
      <c r="B22" s="172"/>
      <c r="C22" s="683"/>
      <c r="D22" s="220" t="s">
        <v>22</v>
      </c>
      <c r="E22" s="169"/>
      <c r="F22" s="344"/>
      <c r="G22" s="252"/>
      <c r="H22" s="61"/>
      <c r="I22" s="142"/>
      <c r="J22" s="685">
        <f>J21/23.5</f>
        <v>32.922553191489364</v>
      </c>
      <c r="K22" s="189"/>
      <c r="L22" s="189"/>
      <c r="M22" s="61"/>
      <c r="N22" s="61"/>
      <c r="O22" s="157"/>
      <c r="P22" s="252"/>
      <c r="Q22" s="61"/>
      <c r="R22" s="61"/>
      <c r="S22" s="61"/>
      <c r="T22" s="61"/>
      <c r="U22" s="61"/>
      <c r="V22" s="61"/>
      <c r="W22" s="142"/>
    </row>
    <row r="23" spans="1:23" x14ac:dyDescent="0.35">
      <c r="A23" s="9"/>
      <c r="B23" s="289"/>
      <c r="C23" s="298"/>
      <c r="D23" s="30"/>
      <c r="E23" s="30"/>
      <c r="F23" s="263"/>
      <c r="G23" s="264"/>
      <c r="H23" s="263"/>
      <c r="I23" s="30"/>
      <c r="J23" s="265"/>
      <c r="K23" s="30"/>
      <c r="L23" s="30"/>
      <c r="M23" s="30"/>
      <c r="N23" s="266"/>
      <c r="O23" s="266"/>
      <c r="P23" s="266"/>
      <c r="Q23" s="266"/>
      <c r="R23" s="266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06"/>
      <c r="C4" s="534" t="s">
        <v>40</v>
      </c>
      <c r="D4" s="106"/>
      <c r="E4" s="210"/>
      <c r="F4" s="535"/>
      <c r="G4" s="534"/>
      <c r="H4" s="370" t="s">
        <v>23</v>
      </c>
      <c r="I4" s="419"/>
      <c r="J4" s="321"/>
      <c r="K4" s="232" t="s">
        <v>24</v>
      </c>
      <c r="L4" s="1003" t="s">
        <v>25</v>
      </c>
      <c r="M4" s="1004"/>
      <c r="N4" s="1005"/>
      <c r="O4" s="1005"/>
      <c r="P4" s="1006"/>
      <c r="Q4" s="1010" t="s">
        <v>26</v>
      </c>
      <c r="R4" s="1011"/>
      <c r="S4" s="1011"/>
      <c r="T4" s="1011"/>
      <c r="U4" s="1011"/>
      <c r="V4" s="1011"/>
      <c r="W4" s="1011"/>
      <c r="X4" s="1012"/>
    </row>
    <row r="5" spans="1:24" s="18" customFormat="1" ht="47" thickBot="1" x14ac:dyDescent="0.4">
      <c r="A5" s="107" t="s">
        <v>0</v>
      </c>
      <c r="B5" s="107"/>
      <c r="C5" s="124" t="s">
        <v>41</v>
      </c>
      <c r="D5" s="555" t="s">
        <v>42</v>
      </c>
      <c r="E5" s="736" t="s">
        <v>39</v>
      </c>
      <c r="F5" s="131" t="s">
        <v>27</v>
      </c>
      <c r="G5" s="124" t="s">
        <v>38</v>
      </c>
      <c r="H5" s="851" t="s">
        <v>28</v>
      </c>
      <c r="I5" s="755" t="s">
        <v>29</v>
      </c>
      <c r="J5" s="759" t="s">
        <v>30</v>
      </c>
      <c r="K5" s="233" t="s">
        <v>31</v>
      </c>
      <c r="L5" s="758" t="s">
        <v>32</v>
      </c>
      <c r="M5" s="758" t="s">
        <v>147</v>
      </c>
      <c r="N5" s="758" t="s">
        <v>33</v>
      </c>
      <c r="O5" s="785" t="s">
        <v>148</v>
      </c>
      <c r="P5" s="758" t="s">
        <v>149</v>
      </c>
      <c r="Q5" s="758" t="s">
        <v>34</v>
      </c>
      <c r="R5" s="758" t="s">
        <v>35</v>
      </c>
      <c r="S5" s="758" t="s">
        <v>36</v>
      </c>
      <c r="T5" s="758" t="s">
        <v>37</v>
      </c>
      <c r="U5" s="758" t="s">
        <v>150</v>
      </c>
      <c r="V5" s="758" t="s">
        <v>151</v>
      </c>
      <c r="W5" s="758" t="s">
        <v>152</v>
      </c>
      <c r="X5" s="844" t="s">
        <v>153</v>
      </c>
    </row>
    <row r="6" spans="1:24" s="18" customFormat="1" ht="26.5" customHeight="1" x14ac:dyDescent="0.35">
      <c r="A6" s="132" t="s">
        <v>6</v>
      </c>
      <c r="B6" s="170"/>
      <c r="C6" s="497" t="s">
        <v>48</v>
      </c>
      <c r="D6" s="980" t="s">
        <v>20</v>
      </c>
      <c r="E6" s="548" t="s">
        <v>45</v>
      </c>
      <c r="F6" s="841">
        <v>17</v>
      </c>
      <c r="G6" s="396"/>
      <c r="H6" s="342">
        <v>1.7</v>
      </c>
      <c r="I6" s="43">
        <v>4.42</v>
      </c>
      <c r="J6" s="44">
        <v>0.85</v>
      </c>
      <c r="K6" s="647">
        <v>49.98</v>
      </c>
      <c r="L6" s="342">
        <v>0</v>
      </c>
      <c r="M6" s="43">
        <v>0</v>
      </c>
      <c r="N6" s="43">
        <v>0.1</v>
      </c>
      <c r="O6" s="43">
        <v>0</v>
      </c>
      <c r="P6" s="50">
        <v>0</v>
      </c>
      <c r="Q6" s="342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2"/>
      <c r="B7" s="165"/>
      <c r="C7" s="126">
        <v>227</v>
      </c>
      <c r="D7" s="690" t="s">
        <v>68</v>
      </c>
      <c r="E7" s="400" t="s">
        <v>146</v>
      </c>
      <c r="F7" s="362">
        <v>150</v>
      </c>
      <c r="G7" s="205"/>
      <c r="H7" s="312">
        <v>4.3499999999999996</v>
      </c>
      <c r="I7" s="104">
        <v>3.9</v>
      </c>
      <c r="J7" s="258">
        <v>20.399999999999999</v>
      </c>
      <c r="K7" s="529">
        <v>134.25</v>
      </c>
      <c r="L7" s="312">
        <v>0.12</v>
      </c>
      <c r="M7" s="104">
        <v>0.08</v>
      </c>
      <c r="N7" s="104">
        <v>0</v>
      </c>
      <c r="O7" s="104">
        <v>19.5</v>
      </c>
      <c r="P7" s="105">
        <v>0.08</v>
      </c>
      <c r="Q7" s="312">
        <v>7.92</v>
      </c>
      <c r="R7" s="104">
        <v>109.87</v>
      </c>
      <c r="S7" s="104">
        <v>73.540000000000006</v>
      </c>
      <c r="T7" s="104">
        <v>2.46</v>
      </c>
      <c r="U7" s="104">
        <v>137.4</v>
      </c>
      <c r="V7" s="104">
        <v>2E-3</v>
      </c>
      <c r="W7" s="104">
        <v>2E-3</v>
      </c>
      <c r="X7" s="258">
        <v>8.9999999999999993E-3</v>
      </c>
    </row>
    <row r="8" spans="1:24" s="18" customFormat="1" ht="44.25" customHeight="1" x14ac:dyDescent="0.35">
      <c r="A8" s="132"/>
      <c r="B8" s="222" t="s">
        <v>79</v>
      </c>
      <c r="C8" s="201">
        <v>240</v>
      </c>
      <c r="D8" s="680" t="s">
        <v>10</v>
      </c>
      <c r="E8" s="506" t="s">
        <v>154</v>
      </c>
      <c r="F8" s="738">
        <v>90</v>
      </c>
      <c r="G8" s="201"/>
      <c r="H8" s="411">
        <v>20.170000000000002</v>
      </c>
      <c r="I8" s="73">
        <v>20.309999999999999</v>
      </c>
      <c r="J8" s="74">
        <v>2.09</v>
      </c>
      <c r="K8" s="650">
        <v>274</v>
      </c>
      <c r="L8" s="411">
        <v>7.0000000000000007E-2</v>
      </c>
      <c r="M8" s="73">
        <v>0.18</v>
      </c>
      <c r="N8" s="73">
        <v>1.5</v>
      </c>
      <c r="O8" s="73">
        <v>225</v>
      </c>
      <c r="P8" s="137">
        <v>0.42</v>
      </c>
      <c r="Q8" s="411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558"/>
      <c r="B9" s="149" t="s">
        <v>160</v>
      </c>
      <c r="C9" s="202">
        <v>81</v>
      </c>
      <c r="D9" s="846" t="s">
        <v>10</v>
      </c>
      <c r="E9" s="847" t="s">
        <v>77</v>
      </c>
      <c r="F9" s="734">
        <v>90</v>
      </c>
      <c r="G9" s="229"/>
      <c r="H9" s="307">
        <v>22.41</v>
      </c>
      <c r="I9" s="76">
        <v>15.3</v>
      </c>
      <c r="J9" s="135">
        <v>0.54</v>
      </c>
      <c r="K9" s="565">
        <v>229.77</v>
      </c>
      <c r="L9" s="307">
        <v>0.05</v>
      </c>
      <c r="M9" s="76">
        <v>0.14000000000000001</v>
      </c>
      <c r="N9" s="76">
        <v>1.24</v>
      </c>
      <c r="O9" s="76">
        <v>28.8</v>
      </c>
      <c r="P9" s="724">
        <v>0</v>
      </c>
      <c r="Q9" s="307">
        <v>27.54</v>
      </c>
      <c r="R9" s="76">
        <v>170.72</v>
      </c>
      <c r="S9" s="76">
        <v>21.15</v>
      </c>
      <c r="T9" s="76">
        <v>1.2</v>
      </c>
      <c r="U9" s="76">
        <v>240.57</v>
      </c>
      <c r="V9" s="76">
        <v>4.0000000000000001E-3</v>
      </c>
      <c r="W9" s="76">
        <v>0</v>
      </c>
      <c r="X9" s="135">
        <v>0.14000000000000001</v>
      </c>
    </row>
    <row r="10" spans="1:24" s="18" customFormat="1" ht="37.5" customHeight="1" x14ac:dyDescent="0.35">
      <c r="A10" s="132"/>
      <c r="B10" s="165"/>
      <c r="C10" s="125">
        <v>104</v>
      </c>
      <c r="D10" s="839" t="s">
        <v>18</v>
      </c>
      <c r="E10" s="406" t="s">
        <v>176</v>
      </c>
      <c r="F10" s="842">
        <v>200</v>
      </c>
      <c r="G10" s="125"/>
      <c r="H10" s="305">
        <v>0</v>
      </c>
      <c r="I10" s="17">
        <v>0</v>
      </c>
      <c r="J10" s="47">
        <v>19.2</v>
      </c>
      <c r="K10" s="322">
        <v>76.8</v>
      </c>
      <c r="L10" s="305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5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2"/>
      <c r="B11" s="165"/>
      <c r="C11" s="127">
        <v>119</v>
      </c>
      <c r="D11" s="540" t="s">
        <v>14</v>
      </c>
      <c r="E11" s="183" t="s">
        <v>19</v>
      </c>
      <c r="F11" s="179">
        <v>25</v>
      </c>
      <c r="G11" s="158"/>
      <c r="H11" s="305">
        <v>1.78</v>
      </c>
      <c r="I11" s="17">
        <v>0.18</v>
      </c>
      <c r="J11" s="47">
        <v>11.05</v>
      </c>
      <c r="K11" s="323">
        <v>60</v>
      </c>
      <c r="L11" s="353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3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2"/>
      <c r="B12" s="165"/>
      <c r="C12" s="158">
        <v>120</v>
      </c>
      <c r="D12" s="540" t="s">
        <v>15</v>
      </c>
      <c r="E12" s="183" t="s">
        <v>49</v>
      </c>
      <c r="F12" s="179">
        <v>20</v>
      </c>
      <c r="G12" s="158"/>
      <c r="H12" s="305">
        <v>1.1399999999999999</v>
      </c>
      <c r="I12" s="17">
        <v>0.22</v>
      </c>
      <c r="J12" s="47">
        <v>7.44</v>
      </c>
      <c r="K12" s="323">
        <v>36.26</v>
      </c>
      <c r="L12" s="353">
        <v>0.02</v>
      </c>
      <c r="M12" s="22">
        <v>2.4E-2</v>
      </c>
      <c r="N12" s="22">
        <v>0.08</v>
      </c>
      <c r="O12" s="22">
        <v>0</v>
      </c>
      <c r="P12" s="23">
        <v>0</v>
      </c>
      <c r="Q12" s="353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2"/>
      <c r="B13" s="222" t="s">
        <v>79</v>
      </c>
      <c r="C13" s="201"/>
      <c r="D13" s="680"/>
      <c r="E13" s="401" t="s">
        <v>21</v>
      </c>
      <c r="F13" s="878">
        <f>F6+F7+F8+F10+F11+F12</f>
        <v>502</v>
      </c>
      <c r="G13" s="697">
        <f t="shared" ref="G13:X13" si="0">G6+G7+G8+G10+G11+G12</f>
        <v>0</v>
      </c>
      <c r="H13" s="608">
        <f t="shared" si="0"/>
        <v>29.140000000000004</v>
      </c>
      <c r="I13" s="609">
        <f t="shared" si="0"/>
        <v>29.029999999999998</v>
      </c>
      <c r="J13" s="610">
        <f t="shared" si="0"/>
        <v>61.03</v>
      </c>
      <c r="K13" s="677">
        <f t="shared" si="0"/>
        <v>631.29</v>
      </c>
      <c r="L13" s="608">
        <f t="shared" si="0"/>
        <v>0.39500000000000002</v>
      </c>
      <c r="M13" s="609">
        <f t="shared" si="0"/>
        <v>0.30200000000000005</v>
      </c>
      <c r="N13" s="609">
        <f t="shared" si="0"/>
        <v>10.84</v>
      </c>
      <c r="O13" s="609">
        <f t="shared" si="0"/>
        <v>343.5</v>
      </c>
      <c r="P13" s="701">
        <f t="shared" si="0"/>
        <v>1.65</v>
      </c>
      <c r="Q13" s="608">
        <f t="shared" si="0"/>
        <v>207.54000000000002</v>
      </c>
      <c r="R13" s="609">
        <f t="shared" si="0"/>
        <v>429.14</v>
      </c>
      <c r="S13" s="609">
        <f t="shared" si="0"/>
        <v>128.37</v>
      </c>
      <c r="T13" s="609">
        <f t="shared" si="0"/>
        <v>5.23</v>
      </c>
      <c r="U13" s="609">
        <f t="shared" si="0"/>
        <v>472.01</v>
      </c>
      <c r="V13" s="609">
        <f t="shared" si="0"/>
        <v>4.8000000000000004E-3</v>
      </c>
      <c r="W13" s="609">
        <f t="shared" si="0"/>
        <v>6.0000000000000001E-3</v>
      </c>
      <c r="X13" s="610">
        <f t="shared" si="0"/>
        <v>0.121</v>
      </c>
    </row>
    <row r="14" spans="1:24" s="18" customFormat="1" ht="26.5" customHeight="1" x14ac:dyDescent="0.35">
      <c r="A14" s="132"/>
      <c r="B14" s="223" t="s">
        <v>160</v>
      </c>
      <c r="C14" s="848"/>
      <c r="D14" s="873"/>
      <c r="E14" s="402" t="s">
        <v>21</v>
      </c>
      <c r="F14" s="879">
        <f>F6+F7+F9+F10+F11+F12</f>
        <v>502</v>
      </c>
      <c r="G14" s="698">
        <f t="shared" ref="G14:X14" si="1">G6+G7+G9+G10+G11+G12</f>
        <v>0</v>
      </c>
      <c r="H14" s="659">
        <f t="shared" si="1"/>
        <v>31.380000000000003</v>
      </c>
      <c r="I14" s="656">
        <f t="shared" si="1"/>
        <v>24.02</v>
      </c>
      <c r="J14" s="660">
        <f t="shared" si="1"/>
        <v>59.47999999999999</v>
      </c>
      <c r="K14" s="699">
        <f t="shared" si="1"/>
        <v>587.05999999999995</v>
      </c>
      <c r="L14" s="659">
        <f t="shared" si="1"/>
        <v>0.375</v>
      </c>
      <c r="M14" s="656">
        <f t="shared" si="1"/>
        <v>0.26200000000000007</v>
      </c>
      <c r="N14" s="656">
        <f t="shared" si="1"/>
        <v>10.58</v>
      </c>
      <c r="O14" s="656">
        <f t="shared" si="1"/>
        <v>147.30000000000001</v>
      </c>
      <c r="P14" s="663">
        <f t="shared" si="1"/>
        <v>1.23</v>
      </c>
      <c r="Q14" s="659">
        <f t="shared" si="1"/>
        <v>77.429999999999993</v>
      </c>
      <c r="R14" s="656">
        <f t="shared" si="1"/>
        <v>377.28</v>
      </c>
      <c r="S14" s="656">
        <f t="shared" si="1"/>
        <v>122.88000000000001</v>
      </c>
      <c r="T14" s="656">
        <f t="shared" si="1"/>
        <v>4.92</v>
      </c>
      <c r="U14" s="656">
        <f t="shared" si="1"/>
        <v>474.72</v>
      </c>
      <c r="V14" s="656">
        <f t="shared" si="1"/>
        <v>8.8000000000000005E-3</v>
      </c>
      <c r="W14" s="656">
        <f t="shared" si="1"/>
        <v>6.0000000000000001E-3</v>
      </c>
      <c r="X14" s="660">
        <f t="shared" si="1"/>
        <v>0.16100000000000003</v>
      </c>
    </row>
    <row r="15" spans="1:24" s="18" customFormat="1" ht="26.5" customHeight="1" x14ac:dyDescent="0.35">
      <c r="A15" s="132"/>
      <c r="B15" s="222" t="s">
        <v>79</v>
      </c>
      <c r="C15" s="739"/>
      <c r="D15" s="874"/>
      <c r="E15" s="403" t="s">
        <v>22</v>
      </c>
      <c r="F15" s="741"/>
      <c r="G15" s="739"/>
      <c r="H15" s="411"/>
      <c r="I15" s="73"/>
      <c r="J15" s="74"/>
      <c r="K15" s="852">
        <f>K13/23.5</f>
        <v>26.863404255319146</v>
      </c>
      <c r="L15" s="411"/>
      <c r="M15" s="73"/>
      <c r="N15" s="73"/>
      <c r="O15" s="73"/>
      <c r="P15" s="137"/>
      <c r="Q15" s="411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7"/>
      <c r="B16" s="226" t="s">
        <v>160</v>
      </c>
      <c r="C16" s="849"/>
      <c r="D16" s="981"/>
      <c r="E16" s="983" t="s">
        <v>22</v>
      </c>
      <c r="F16" s="982"/>
      <c r="G16" s="850"/>
      <c r="H16" s="910"/>
      <c r="I16" s="911"/>
      <c r="J16" s="913"/>
      <c r="K16" s="853">
        <f>K14/23.5</f>
        <v>24.981276595744678</v>
      </c>
      <c r="L16" s="910"/>
      <c r="M16" s="911"/>
      <c r="N16" s="911"/>
      <c r="O16" s="911"/>
      <c r="P16" s="912"/>
      <c r="Q16" s="910"/>
      <c r="R16" s="911"/>
      <c r="S16" s="911"/>
      <c r="T16" s="911"/>
      <c r="U16" s="911"/>
      <c r="V16" s="911"/>
      <c r="W16" s="911"/>
      <c r="X16" s="913"/>
    </row>
    <row r="17" spans="1:27" s="18" customFormat="1" ht="26.5" customHeight="1" x14ac:dyDescent="0.35">
      <c r="A17" s="110" t="s">
        <v>7</v>
      </c>
      <c r="B17" s="108"/>
      <c r="C17" s="554">
        <v>135</v>
      </c>
      <c r="D17" s="955" t="s">
        <v>20</v>
      </c>
      <c r="E17" s="273" t="s">
        <v>183</v>
      </c>
      <c r="F17" s="554">
        <v>60</v>
      </c>
      <c r="G17" s="338"/>
      <c r="H17" s="475">
        <v>1.2</v>
      </c>
      <c r="I17" s="59">
        <v>5.4</v>
      </c>
      <c r="J17" s="60">
        <v>5.16</v>
      </c>
      <c r="K17" s="352">
        <v>73.2</v>
      </c>
      <c r="L17" s="475">
        <v>0.01</v>
      </c>
      <c r="M17" s="59">
        <v>0.03</v>
      </c>
      <c r="N17" s="59">
        <v>4.2</v>
      </c>
      <c r="O17" s="59">
        <v>90</v>
      </c>
      <c r="P17" s="546">
        <v>0</v>
      </c>
      <c r="Q17" s="475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9"/>
      <c r="B18" s="109"/>
      <c r="C18" s="126">
        <v>36</v>
      </c>
      <c r="D18" s="690" t="s">
        <v>9</v>
      </c>
      <c r="E18" s="508" t="s">
        <v>50</v>
      </c>
      <c r="F18" s="845">
        <v>200</v>
      </c>
      <c r="G18" s="255"/>
      <c r="H18" s="312">
        <v>5</v>
      </c>
      <c r="I18" s="104">
        <v>8.6</v>
      </c>
      <c r="J18" s="258">
        <v>12.6</v>
      </c>
      <c r="K18" s="529">
        <v>147.80000000000001</v>
      </c>
      <c r="L18" s="312">
        <v>0.1</v>
      </c>
      <c r="M18" s="104">
        <v>0.08</v>
      </c>
      <c r="N18" s="104">
        <v>10.08</v>
      </c>
      <c r="O18" s="104">
        <v>96</v>
      </c>
      <c r="P18" s="105">
        <v>5.1999999999999998E-2</v>
      </c>
      <c r="Q18" s="312">
        <v>41.98</v>
      </c>
      <c r="R18" s="104">
        <v>122.08</v>
      </c>
      <c r="S18" s="104">
        <v>36.96</v>
      </c>
      <c r="T18" s="104">
        <v>11.18</v>
      </c>
      <c r="U18" s="104">
        <v>321.39999999999998</v>
      </c>
      <c r="V18" s="104">
        <v>4.0000000000000001E-3</v>
      </c>
      <c r="W18" s="104">
        <v>0</v>
      </c>
      <c r="X18" s="258">
        <v>0.2</v>
      </c>
    </row>
    <row r="19" spans="1:27" s="18" customFormat="1" ht="39.75" customHeight="1" x14ac:dyDescent="0.35">
      <c r="A19" s="115"/>
      <c r="B19" s="963" t="s">
        <v>79</v>
      </c>
      <c r="C19" s="222">
        <v>259</v>
      </c>
      <c r="D19" s="467" t="s">
        <v>10</v>
      </c>
      <c r="E19" s="506" t="s">
        <v>196</v>
      </c>
      <c r="F19" s="732">
        <v>90</v>
      </c>
      <c r="G19" s="810"/>
      <c r="H19" s="602">
        <v>9.6999999999999993</v>
      </c>
      <c r="I19" s="603">
        <v>8.4700000000000006</v>
      </c>
      <c r="J19" s="604">
        <v>15.02</v>
      </c>
      <c r="K19" s="605">
        <v>142.13</v>
      </c>
      <c r="L19" s="602">
        <v>0.04</v>
      </c>
      <c r="M19" s="603">
        <v>0.05</v>
      </c>
      <c r="N19" s="603">
        <v>3.78</v>
      </c>
      <c r="O19" s="603">
        <v>72</v>
      </c>
      <c r="P19" s="700">
        <v>0.01</v>
      </c>
      <c r="Q19" s="602">
        <v>13.29</v>
      </c>
      <c r="R19" s="603">
        <v>115.06</v>
      </c>
      <c r="S19" s="902">
        <v>58.24</v>
      </c>
      <c r="T19" s="603">
        <v>1.1399999999999999</v>
      </c>
      <c r="U19" s="603">
        <v>146.19</v>
      </c>
      <c r="V19" s="603">
        <v>5.0000000000000001E-3</v>
      </c>
      <c r="W19" s="603">
        <v>8.9999999999999998E-4</v>
      </c>
      <c r="X19" s="604">
        <v>0.09</v>
      </c>
      <c r="Z19" s="749"/>
      <c r="AA19" s="100"/>
    </row>
    <row r="20" spans="1:27" s="18" customFormat="1" ht="26.5" customHeight="1" x14ac:dyDescent="0.35">
      <c r="A20" s="115"/>
      <c r="B20" s="964" t="s">
        <v>160</v>
      </c>
      <c r="C20" s="223">
        <v>82</v>
      </c>
      <c r="D20" s="466" t="s">
        <v>10</v>
      </c>
      <c r="E20" s="847" t="s">
        <v>202</v>
      </c>
      <c r="F20" s="734">
        <v>95</v>
      </c>
      <c r="G20" s="229"/>
      <c r="H20" s="307">
        <v>23.47</v>
      </c>
      <c r="I20" s="76">
        <v>16.34</v>
      </c>
      <c r="J20" s="135">
        <v>0.56999999999999995</v>
      </c>
      <c r="K20" s="565">
        <v>243.58</v>
      </c>
      <c r="L20" s="307">
        <v>0.05</v>
      </c>
      <c r="M20" s="76">
        <v>0.14000000000000001</v>
      </c>
      <c r="N20" s="76">
        <v>0.95</v>
      </c>
      <c r="O20" s="76">
        <v>28.8</v>
      </c>
      <c r="P20" s="724">
        <v>0</v>
      </c>
      <c r="Q20" s="307">
        <v>30.95</v>
      </c>
      <c r="R20" s="76">
        <v>180.15</v>
      </c>
      <c r="S20" s="76">
        <v>23.6</v>
      </c>
      <c r="T20" s="76">
        <v>1.56</v>
      </c>
      <c r="U20" s="76">
        <v>240.57</v>
      </c>
      <c r="V20" s="76">
        <v>4.0000000000000001E-3</v>
      </c>
      <c r="W20" s="76">
        <v>0</v>
      </c>
      <c r="X20" s="135">
        <v>0.14000000000000001</v>
      </c>
      <c r="Z20" s="749"/>
      <c r="AA20" s="100"/>
    </row>
    <row r="21" spans="1:27" s="18" customFormat="1" ht="33" customHeight="1" x14ac:dyDescent="0.35">
      <c r="A21" s="115"/>
      <c r="B21" s="965"/>
      <c r="C21" s="845">
        <v>50</v>
      </c>
      <c r="D21" s="254" t="s">
        <v>68</v>
      </c>
      <c r="E21" s="184" t="s">
        <v>110</v>
      </c>
      <c r="F21" s="845">
        <v>150</v>
      </c>
      <c r="G21" s="205"/>
      <c r="H21" s="972">
        <v>3.3</v>
      </c>
      <c r="I21" s="280">
        <v>7.8</v>
      </c>
      <c r="J21" s="973">
        <v>22.35</v>
      </c>
      <c r="K21" s="969">
        <v>173.1</v>
      </c>
      <c r="L21" s="305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305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49"/>
      <c r="AA21" s="100"/>
    </row>
    <row r="22" spans="1:27" s="18" customFormat="1" ht="51" customHeight="1" x14ac:dyDescent="0.35">
      <c r="A22" s="115"/>
      <c r="B22" s="965"/>
      <c r="C22" s="855">
        <v>216</v>
      </c>
      <c r="D22" s="214" t="s">
        <v>18</v>
      </c>
      <c r="E22" s="268" t="s">
        <v>162</v>
      </c>
      <c r="F22" s="959">
        <v>200</v>
      </c>
      <c r="G22" s="320"/>
      <c r="H22" s="305">
        <v>0.26</v>
      </c>
      <c r="I22" s="17">
        <v>0</v>
      </c>
      <c r="J22" s="47">
        <v>15.46</v>
      </c>
      <c r="K22" s="322">
        <v>62</v>
      </c>
      <c r="L22" s="353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53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49"/>
      <c r="AA22" s="100"/>
    </row>
    <row r="23" spans="1:27" s="18" customFormat="1" ht="26.5" customHeight="1" x14ac:dyDescent="0.35">
      <c r="A23" s="115"/>
      <c r="B23" s="965"/>
      <c r="C23" s="529">
        <v>119</v>
      </c>
      <c r="D23" s="690" t="s">
        <v>14</v>
      </c>
      <c r="E23" s="184" t="s">
        <v>58</v>
      </c>
      <c r="F23" s="845">
        <v>30</v>
      </c>
      <c r="G23" s="205"/>
      <c r="H23" s="353">
        <v>2.13</v>
      </c>
      <c r="I23" s="22">
        <v>0.21</v>
      </c>
      <c r="J23" s="55">
        <v>13.26</v>
      </c>
      <c r="K23" s="596">
        <v>72</v>
      </c>
      <c r="L23" s="353">
        <v>0.03</v>
      </c>
      <c r="M23" s="22">
        <v>0.01</v>
      </c>
      <c r="N23" s="22">
        <v>0</v>
      </c>
      <c r="O23" s="22">
        <v>0</v>
      </c>
      <c r="P23" s="23">
        <v>0</v>
      </c>
      <c r="Q23" s="353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100"/>
      <c r="AA23" s="100"/>
    </row>
    <row r="24" spans="1:27" s="18" customFormat="1" ht="26.5" customHeight="1" x14ac:dyDescent="0.35">
      <c r="A24" s="115"/>
      <c r="B24" s="965"/>
      <c r="C24" s="126">
        <v>120</v>
      </c>
      <c r="D24" s="690" t="s">
        <v>15</v>
      </c>
      <c r="E24" s="184" t="s">
        <v>49</v>
      </c>
      <c r="F24" s="845">
        <v>20</v>
      </c>
      <c r="G24" s="205"/>
      <c r="H24" s="353">
        <v>1.1399999999999999</v>
      </c>
      <c r="I24" s="22">
        <v>0.22</v>
      </c>
      <c r="J24" s="55">
        <v>7.44</v>
      </c>
      <c r="K24" s="596">
        <v>36.26</v>
      </c>
      <c r="L24" s="353">
        <v>0.02</v>
      </c>
      <c r="M24" s="22">
        <v>2.4E-2</v>
      </c>
      <c r="N24" s="22">
        <v>0.08</v>
      </c>
      <c r="O24" s="22">
        <v>0</v>
      </c>
      <c r="P24" s="23">
        <v>0</v>
      </c>
      <c r="Q24" s="353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5"/>
      <c r="B25" s="963" t="s">
        <v>79</v>
      </c>
      <c r="C25" s="572"/>
      <c r="D25" s="956"/>
      <c r="E25" s="401" t="s">
        <v>21</v>
      </c>
      <c r="F25" s="960">
        <f>F17+F18+F19+F21+F22+F23+F24</f>
        <v>750</v>
      </c>
      <c r="G25" s="967">
        <f t="shared" ref="G25:X25" si="2">G17+G18+G19+G21+G22+G23+G24</f>
        <v>0</v>
      </c>
      <c r="H25" s="974">
        <f t="shared" si="2"/>
        <v>22.73</v>
      </c>
      <c r="I25" s="970">
        <f t="shared" si="2"/>
        <v>30.7</v>
      </c>
      <c r="J25" s="975">
        <f t="shared" si="2"/>
        <v>91.29</v>
      </c>
      <c r="K25" s="967">
        <f t="shared" si="2"/>
        <v>706.49</v>
      </c>
      <c r="L25" s="974">
        <f t="shared" si="2"/>
        <v>0.34000000000000008</v>
      </c>
      <c r="M25" s="970">
        <f t="shared" si="2"/>
        <v>0.31400000000000006</v>
      </c>
      <c r="N25" s="970">
        <f t="shared" si="2"/>
        <v>40.69</v>
      </c>
      <c r="O25" s="970">
        <f t="shared" si="2"/>
        <v>279.60000000000002</v>
      </c>
      <c r="P25" s="978">
        <f t="shared" si="2"/>
        <v>0.16200000000000001</v>
      </c>
      <c r="Q25" s="974">
        <f t="shared" si="2"/>
        <v>134.53</v>
      </c>
      <c r="R25" s="970">
        <f t="shared" si="2"/>
        <v>452.24</v>
      </c>
      <c r="S25" s="970">
        <f t="shared" si="2"/>
        <v>171.7</v>
      </c>
      <c r="T25" s="970">
        <f t="shared" si="2"/>
        <v>19</v>
      </c>
      <c r="U25" s="970">
        <f t="shared" si="2"/>
        <v>1459.7499999999998</v>
      </c>
      <c r="V25" s="970">
        <f t="shared" si="2"/>
        <v>2.0000000000000004E-2</v>
      </c>
      <c r="W25" s="970">
        <f t="shared" si="2"/>
        <v>6.8999999999999999E-3</v>
      </c>
      <c r="X25" s="975">
        <f t="shared" si="2"/>
        <v>0.34400000000000003</v>
      </c>
    </row>
    <row r="26" spans="1:27" s="18" customFormat="1" ht="26.5" customHeight="1" x14ac:dyDescent="0.35">
      <c r="A26" s="115"/>
      <c r="B26" s="964" t="s">
        <v>160</v>
      </c>
      <c r="C26" s="573"/>
      <c r="D26" s="957"/>
      <c r="E26" s="402" t="s">
        <v>21</v>
      </c>
      <c r="F26" s="961">
        <f>F17+F18+F20+F21+F22+F23+F24</f>
        <v>755</v>
      </c>
      <c r="G26" s="968">
        <f t="shared" ref="G26:X26" si="3">G17+G18+G20+G21+G22+G23+G24</f>
        <v>0</v>
      </c>
      <c r="H26" s="976">
        <f t="shared" si="3"/>
        <v>36.5</v>
      </c>
      <c r="I26" s="971">
        <f t="shared" si="3"/>
        <v>38.57</v>
      </c>
      <c r="J26" s="977">
        <f t="shared" si="3"/>
        <v>76.84</v>
      </c>
      <c r="K26" s="968">
        <f t="shared" si="3"/>
        <v>807.94</v>
      </c>
      <c r="L26" s="976">
        <f t="shared" si="3"/>
        <v>0.35000000000000009</v>
      </c>
      <c r="M26" s="971">
        <f t="shared" si="3"/>
        <v>0.40400000000000003</v>
      </c>
      <c r="N26" s="971">
        <f t="shared" si="3"/>
        <v>37.859999999999992</v>
      </c>
      <c r="O26" s="971">
        <f t="shared" si="3"/>
        <v>236.4</v>
      </c>
      <c r="P26" s="979">
        <f t="shared" si="3"/>
        <v>0.152</v>
      </c>
      <c r="Q26" s="976">
        <f t="shared" si="3"/>
        <v>152.19</v>
      </c>
      <c r="R26" s="971">
        <f t="shared" si="3"/>
        <v>517.33000000000004</v>
      </c>
      <c r="S26" s="971">
        <f t="shared" si="3"/>
        <v>137.06</v>
      </c>
      <c r="T26" s="971">
        <f t="shared" si="3"/>
        <v>19.419999999999998</v>
      </c>
      <c r="U26" s="971">
        <f t="shared" si="3"/>
        <v>1554.1299999999999</v>
      </c>
      <c r="V26" s="971">
        <f t="shared" si="3"/>
        <v>1.9000000000000003E-2</v>
      </c>
      <c r="W26" s="971">
        <f t="shared" si="3"/>
        <v>6.0000000000000001E-3</v>
      </c>
      <c r="X26" s="977">
        <f t="shared" si="3"/>
        <v>0.39400000000000002</v>
      </c>
    </row>
    <row r="27" spans="1:27" s="18" customFormat="1" ht="26.5" customHeight="1" x14ac:dyDescent="0.35">
      <c r="A27" s="115"/>
      <c r="B27" s="963" t="s">
        <v>79</v>
      </c>
      <c r="C27" s="574"/>
      <c r="D27" s="958"/>
      <c r="E27" s="403" t="s">
        <v>22</v>
      </c>
      <c r="F27" s="962"/>
      <c r="G27" s="739"/>
      <c r="H27" s="248"/>
      <c r="I27" s="24"/>
      <c r="J27" s="75"/>
      <c r="K27" s="748">
        <f>K25/23.5</f>
        <v>30.063404255319149</v>
      </c>
      <c r="L27" s="248"/>
      <c r="M27" s="24"/>
      <c r="N27" s="24"/>
      <c r="O27" s="24"/>
      <c r="P27" s="136"/>
      <c r="Q27" s="248"/>
      <c r="R27" s="24"/>
      <c r="S27" s="24"/>
      <c r="T27" s="24"/>
      <c r="U27" s="24"/>
      <c r="V27" s="24"/>
      <c r="W27" s="24"/>
      <c r="X27" s="75"/>
    </row>
    <row r="28" spans="1:27" s="18" customFormat="1" ht="26.5" customHeight="1" thickBot="1" x14ac:dyDescent="0.4">
      <c r="A28" s="141"/>
      <c r="B28" s="966" t="s">
        <v>160</v>
      </c>
      <c r="C28" s="950"/>
      <c r="D28" s="903"/>
      <c r="E28" s="404" t="s">
        <v>22</v>
      </c>
      <c r="F28" s="744"/>
      <c r="G28" s="468"/>
      <c r="H28" s="623"/>
      <c r="I28" s="624"/>
      <c r="J28" s="625"/>
      <c r="K28" s="626">
        <f>K26/23.5</f>
        <v>34.380425531914895</v>
      </c>
      <c r="L28" s="951"/>
      <c r="M28" s="952"/>
      <c r="N28" s="952"/>
      <c r="O28" s="952"/>
      <c r="P28" s="953"/>
      <c r="Q28" s="951"/>
      <c r="R28" s="952"/>
      <c r="S28" s="952"/>
      <c r="T28" s="952"/>
      <c r="U28" s="952"/>
      <c r="V28" s="952"/>
      <c r="W28" s="952"/>
      <c r="X28" s="954"/>
    </row>
    <row r="29" spans="1:27" s="154" customFormat="1" ht="26.5" customHeight="1" x14ac:dyDescent="0.35">
      <c r="A29" s="493"/>
      <c r="B29" s="493"/>
      <c r="C29" s="494"/>
      <c r="D29" s="493"/>
      <c r="E29" s="495"/>
      <c r="F29" s="493"/>
      <c r="G29" s="493"/>
      <c r="H29" s="493"/>
      <c r="I29" s="493"/>
      <c r="J29" s="493"/>
      <c r="K29" s="496"/>
      <c r="L29" s="493"/>
      <c r="M29" s="493"/>
      <c r="N29" s="493"/>
      <c r="O29" s="493"/>
      <c r="P29" s="493"/>
      <c r="Q29" s="493"/>
      <c r="R29" s="493"/>
      <c r="S29" s="493"/>
    </row>
    <row r="30" spans="1:27" s="154" customFormat="1" ht="26.5" customHeight="1" x14ac:dyDescent="0.35">
      <c r="A30" s="629" t="s">
        <v>70</v>
      </c>
      <c r="B30" s="630"/>
      <c r="C30" s="631"/>
      <c r="D30" s="62"/>
      <c r="E30" s="495"/>
      <c r="F30" s="493"/>
      <c r="G30" s="493"/>
      <c r="H30" s="493"/>
      <c r="I30" s="493"/>
      <c r="J30" s="493"/>
      <c r="K30" s="496"/>
      <c r="L30" s="493"/>
      <c r="M30" s="493"/>
      <c r="N30" s="493"/>
      <c r="O30" s="493"/>
      <c r="P30" s="493"/>
      <c r="Q30" s="493"/>
      <c r="R30" s="493"/>
      <c r="S30" s="493"/>
    </row>
    <row r="31" spans="1:27" x14ac:dyDescent="0.35">
      <c r="A31" s="632" t="s">
        <v>71</v>
      </c>
      <c r="B31" s="633"/>
      <c r="C31" s="634"/>
      <c r="D31" s="7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9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92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92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92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2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2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19" customFormat="1" ht="12.5" x14ac:dyDescent="0.25"/>
    <row r="42" spans="1:19" s="719" customFormat="1" ht="12.5" x14ac:dyDescent="0.25"/>
    <row r="43" spans="1:19" s="719" customFormat="1" ht="12.5" x14ac:dyDescent="0.25"/>
    <row r="44" spans="1:19" s="719" customFormat="1" ht="12.5" x14ac:dyDescent="0.25"/>
    <row r="45" spans="1:19" s="719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4"/>
      <c r="C2" s="7"/>
      <c r="D2" s="6" t="s">
        <v>3</v>
      </c>
      <c r="E2" s="6"/>
      <c r="F2" s="8" t="s">
        <v>2</v>
      </c>
      <c r="G2" s="143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745"/>
      <c r="C4" s="123" t="s">
        <v>40</v>
      </c>
      <c r="D4" s="159"/>
      <c r="E4" s="210"/>
      <c r="F4" s="130"/>
      <c r="G4" s="130"/>
      <c r="H4" s="419" t="s">
        <v>23</v>
      </c>
      <c r="I4" s="419"/>
      <c r="J4" s="419"/>
      <c r="K4" s="370" t="s">
        <v>24</v>
      </c>
      <c r="L4" s="1007" t="s">
        <v>25</v>
      </c>
      <c r="M4" s="1008"/>
      <c r="N4" s="1014"/>
      <c r="O4" s="1014"/>
      <c r="P4" s="1015"/>
      <c r="Q4" s="1007" t="s">
        <v>26</v>
      </c>
      <c r="R4" s="1008"/>
      <c r="S4" s="1008"/>
      <c r="T4" s="1008"/>
      <c r="U4" s="1008"/>
      <c r="V4" s="1008"/>
      <c r="W4" s="1008"/>
      <c r="X4" s="1009"/>
    </row>
    <row r="5" spans="1:24" s="18" customFormat="1" ht="28.5" customHeight="1" thickBot="1" x14ac:dyDescent="0.4">
      <c r="A5" s="174" t="s">
        <v>0</v>
      </c>
      <c r="B5" s="746"/>
      <c r="C5" s="124" t="s">
        <v>41</v>
      </c>
      <c r="D5" s="160" t="s">
        <v>42</v>
      </c>
      <c r="E5" s="736" t="s">
        <v>39</v>
      </c>
      <c r="F5" s="131" t="s">
        <v>27</v>
      </c>
      <c r="G5" s="131" t="s">
        <v>38</v>
      </c>
      <c r="H5" s="498" t="s">
        <v>28</v>
      </c>
      <c r="I5" s="490" t="s">
        <v>29</v>
      </c>
      <c r="J5" s="920" t="s">
        <v>30</v>
      </c>
      <c r="K5" s="921" t="s">
        <v>31</v>
      </c>
      <c r="L5" s="498" t="s">
        <v>32</v>
      </c>
      <c r="M5" s="498" t="s">
        <v>147</v>
      </c>
      <c r="N5" s="490" t="s">
        <v>33</v>
      </c>
      <c r="O5" s="833" t="s">
        <v>148</v>
      </c>
      <c r="P5" s="834" t="s">
        <v>149</v>
      </c>
      <c r="Q5" s="917" t="s">
        <v>34</v>
      </c>
      <c r="R5" s="490" t="s">
        <v>35</v>
      </c>
      <c r="S5" s="490" t="s">
        <v>36</v>
      </c>
      <c r="T5" s="834" t="s">
        <v>37</v>
      </c>
      <c r="U5" s="498" t="s">
        <v>150</v>
      </c>
      <c r="V5" s="498" t="s">
        <v>151</v>
      </c>
      <c r="W5" s="498" t="s">
        <v>152</v>
      </c>
      <c r="X5" s="718" t="s">
        <v>153</v>
      </c>
    </row>
    <row r="6" spans="1:24" s="18" customFormat="1" ht="26.5" customHeight="1" x14ac:dyDescent="0.35">
      <c r="A6" s="132" t="s">
        <v>6</v>
      </c>
      <c r="B6" s="165"/>
      <c r="C6" s="158">
        <v>1</v>
      </c>
      <c r="D6" s="540" t="s">
        <v>20</v>
      </c>
      <c r="E6" s="350" t="s">
        <v>12</v>
      </c>
      <c r="F6" s="179">
        <v>15</v>
      </c>
      <c r="G6" s="750"/>
      <c r="H6" s="342">
        <v>3.66</v>
      </c>
      <c r="I6" s="43">
        <v>3.54</v>
      </c>
      <c r="J6" s="44">
        <v>0</v>
      </c>
      <c r="K6" s="323">
        <v>46.5</v>
      </c>
      <c r="L6" s="342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42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75"/>
      <c r="B7" s="195" t="s">
        <v>79</v>
      </c>
      <c r="C7" s="201">
        <v>90</v>
      </c>
      <c r="D7" s="680" t="s">
        <v>10</v>
      </c>
      <c r="E7" s="506" t="s">
        <v>159</v>
      </c>
      <c r="F7" s="738">
        <v>90</v>
      </c>
      <c r="G7" s="680"/>
      <c r="H7" s="411">
        <v>15.2</v>
      </c>
      <c r="I7" s="73">
        <v>14.04</v>
      </c>
      <c r="J7" s="74">
        <v>8.9</v>
      </c>
      <c r="K7" s="650">
        <v>222.75</v>
      </c>
      <c r="L7" s="411">
        <v>0.36</v>
      </c>
      <c r="M7" s="73">
        <v>0.15</v>
      </c>
      <c r="N7" s="73">
        <v>0.09</v>
      </c>
      <c r="O7" s="73">
        <v>25.35</v>
      </c>
      <c r="P7" s="137">
        <v>0.16</v>
      </c>
      <c r="Q7" s="411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9" customFormat="1" ht="26.5" customHeight="1" x14ac:dyDescent="0.35">
      <c r="A8" s="175"/>
      <c r="B8" s="197" t="s">
        <v>160</v>
      </c>
      <c r="C8" s="202">
        <v>126</v>
      </c>
      <c r="D8" s="681" t="s">
        <v>10</v>
      </c>
      <c r="E8" s="399" t="s">
        <v>191</v>
      </c>
      <c r="F8" s="202">
        <v>90</v>
      </c>
      <c r="G8" s="681"/>
      <c r="H8" s="307">
        <v>16.649999999999999</v>
      </c>
      <c r="I8" s="76">
        <v>8.01</v>
      </c>
      <c r="J8" s="135">
        <v>4.8600000000000003</v>
      </c>
      <c r="K8" s="565">
        <v>168.75</v>
      </c>
      <c r="L8" s="307">
        <v>0.05</v>
      </c>
      <c r="M8" s="76">
        <v>0.12</v>
      </c>
      <c r="N8" s="76">
        <v>0.55000000000000004</v>
      </c>
      <c r="O8" s="76">
        <v>0</v>
      </c>
      <c r="P8" s="724">
        <v>0</v>
      </c>
      <c r="Q8" s="307">
        <v>11.79</v>
      </c>
      <c r="R8" s="76">
        <v>210.82</v>
      </c>
      <c r="S8" s="76">
        <v>22.04</v>
      </c>
      <c r="T8" s="76">
        <v>2.4700000000000002</v>
      </c>
      <c r="U8" s="76">
        <v>302.31</v>
      </c>
      <c r="V8" s="76">
        <v>0</v>
      </c>
      <c r="W8" s="76">
        <v>0</v>
      </c>
      <c r="X8" s="135">
        <v>0.05</v>
      </c>
    </row>
    <row r="9" spans="1:24" s="39" customFormat="1" ht="26.5" customHeight="1" x14ac:dyDescent="0.35">
      <c r="A9" s="175"/>
      <c r="B9" s="196"/>
      <c r="C9" s="167">
        <v>53</v>
      </c>
      <c r="D9" s="333" t="s">
        <v>68</v>
      </c>
      <c r="E9" s="429" t="s">
        <v>64</v>
      </c>
      <c r="F9" s="125">
        <v>150</v>
      </c>
      <c r="G9" s="167"/>
      <c r="H9" s="99">
        <v>3.3</v>
      </c>
      <c r="I9" s="13">
        <v>4.95</v>
      </c>
      <c r="J9" s="25">
        <v>32.25</v>
      </c>
      <c r="K9" s="168">
        <v>186.45</v>
      </c>
      <c r="L9" s="99">
        <v>0.03</v>
      </c>
      <c r="M9" s="99">
        <v>0.03</v>
      </c>
      <c r="N9" s="13">
        <v>0</v>
      </c>
      <c r="O9" s="13">
        <v>18.899999999999999</v>
      </c>
      <c r="P9" s="25">
        <v>0.08</v>
      </c>
      <c r="Q9" s="306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75"/>
      <c r="B10" s="165"/>
      <c r="C10" s="166">
        <v>95</v>
      </c>
      <c r="D10" s="182" t="s">
        <v>18</v>
      </c>
      <c r="E10" s="309" t="s">
        <v>181</v>
      </c>
      <c r="F10" s="221">
        <v>200</v>
      </c>
      <c r="G10" s="182"/>
      <c r="H10" s="305">
        <v>0</v>
      </c>
      <c r="I10" s="17">
        <v>0</v>
      </c>
      <c r="J10" s="20">
        <v>20</v>
      </c>
      <c r="K10" s="235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5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75"/>
      <c r="B11" s="166"/>
      <c r="C11" s="127">
        <v>119</v>
      </c>
      <c r="D11" s="540" t="s">
        <v>14</v>
      </c>
      <c r="E11" s="182" t="s">
        <v>58</v>
      </c>
      <c r="F11" s="179">
        <v>25</v>
      </c>
      <c r="G11" s="751"/>
      <c r="H11" s="305">
        <v>1.7749999999999999</v>
      </c>
      <c r="I11" s="17">
        <v>0.17499999999999999</v>
      </c>
      <c r="J11" s="47">
        <v>11.05</v>
      </c>
      <c r="K11" s="323">
        <v>60</v>
      </c>
      <c r="L11" s="353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3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75"/>
      <c r="B12" s="166"/>
      <c r="C12" s="158">
        <v>120</v>
      </c>
      <c r="D12" s="540" t="s">
        <v>15</v>
      </c>
      <c r="E12" s="182" t="s">
        <v>49</v>
      </c>
      <c r="F12" s="179">
        <v>20</v>
      </c>
      <c r="G12" s="751"/>
      <c r="H12" s="305">
        <v>1.1399999999999999</v>
      </c>
      <c r="I12" s="17">
        <v>0.22</v>
      </c>
      <c r="J12" s="47">
        <v>7.44</v>
      </c>
      <c r="K12" s="323">
        <v>36.26</v>
      </c>
      <c r="L12" s="353">
        <v>0.02</v>
      </c>
      <c r="M12" s="22">
        <v>2.4E-2</v>
      </c>
      <c r="N12" s="22">
        <v>0.08</v>
      </c>
      <c r="O12" s="22">
        <v>0</v>
      </c>
      <c r="P12" s="23">
        <v>0</v>
      </c>
      <c r="Q12" s="353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75"/>
      <c r="B13" s="222" t="s">
        <v>79</v>
      </c>
      <c r="C13" s="201"/>
      <c r="D13" s="680"/>
      <c r="E13" s="607" t="s">
        <v>21</v>
      </c>
      <c r="F13" s="738">
        <f>F6+F7+F9+F10+F11+F12</f>
        <v>500</v>
      </c>
      <c r="G13" s="201"/>
      <c r="H13" s="248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201">
        <f t="shared" si="0"/>
        <v>632.36</v>
      </c>
      <c r="L13" s="248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36">
        <f t="shared" si="0"/>
        <v>1.34</v>
      </c>
      <c r="Q13" s="248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9" customFormat="1" ht="26.5" customHeight="1" x14ac:dyDescent="0.35">
      <c r="A14" s="175"/>
      <c r="B14" s="197" t="s">
        <v>160</v>
      </c>
      <c r="C14" s="202"/>
      <c r="D14" s="742"/>
      <c r="E14" s="613" t="s">
        <v>21</v>
      </c>
      <c r="F14" s="735">
        <f>F6+F8+F9+F10+F11+F12</f>
        <v>500</v>
      </c>
      <c r="G14" s="662"/>
      <c r="H14" s="659">
        <f t="shared" ref="H14:X14" si="1">H6+H8+H9+H10+H11+H12</f>
        <v>26.524999999999999</v>
      </c>
      <c r="I14" s="656">
        <f t="shared" si="1"/>
        <v>16.895</v>
      </c>
      <c r="J14" s="660">
        <f t="shared" si="1"/>
        <v>75.599999999999994</v>
      </c>
      <c r="K14" s="662">
        <f t="shared" si="1"/>
        <v>578.36</v>
      </c>
      <c r="L14" s="659">
        <f t="shared" si="1"/>
        <v>0.22499999999999998</v>
      </c>
      <c r="M14" s="656">
        <f t="shared" si="1"/>
        <v>0.32700000000000001</v>
      </c>
      <c r="N14" s="656">
        <f t="shared" si="1"/>
        <v>3.87</v>
      </c>
      <c r="O14" s="656">
        <f t="shared" si="1"/>
        <v>141.30000000000001</v>
      </c>
      <c r="P14" s="663">
        <f t="shared" si="1"/>
        <v>1.18</v>
      </c>
      <c r="Q14" s="659">
        <f t="shared" si="1"/>
        <v>182.79</v>
      </c>
      <c r="R14" s="656">
        <f t="shared" si="1"/>
        <v>450.74999999999994</v>
      </c>
      <c r="S14" s="656">
        <f t="shared" si="1"/>
        <v>80.06</v>
      </c>
      <c r="T14" s="656">
        <f t="shared" si="1"/>
        <v>4.25</v>
      </c>
      <c r="U14" s="656">
        <f t="shared" si="1"/>
        <v>412.78</v>
      </c>
      <c r="V14" s="656">
        <f t="shared" si="1"/>
        <v>2.8E-3</v>
      </c>
      <c r="W14" s="656">
        <f t="shared" si="1"/>
        <v>1.2E-2</v>
      </c>
      <c r="X14" s="660">
        <f t="shared" si="1"/>
        <v>8.8999999999999996E-2</v>
      </c>
    </row>
    <row r="15" spans="1:24" s="39" customFormat="1" ht="26.5" customHeight="1" x14ac:dyDescent="0.35">
      <c r="A15" s="175"/>
      <c r="B15" s="195" t="s">
        <v>79</v>
      </c>
      <c r="C15" s="739"/>
      <c r="D15" s="740"/>
      <c r="E15" s="607" t="s">
        <v>22</v>
      </c>
      <c r="F15" s="741"/>
      <c r="G15" s="752"/>
      <c r="H15" s="248"/>
      <c r="I15" s="24"/>
      <c r="J15" s="75"/>
      <c r="K15" s="748">
        <f>K13/23.5</f>
        <v>26.908936170212765</v>
      </c>
      <c r="L15" s="248"/>
      <c r="M15" s="24"/>
      <c r="N15" s="24"/>
      <c r="O15" s="24"/>
      <c r="P15" s="136"/>
      <c r="Q15" s="248"/>
      <c r="R15" s="24"/>
      <c r="S15" s="24"/>
      <c r="T15" s="24"/>
      <c r="U15" s="24"/>
      <c r="V15" s="24"/>
      <c r="W15" s="24"/>
      <c r="X15" s="75"/>
    </row>
    <row r="16" spans="1:24" s="39" customFormat="1" ht="26.5" customHeight="1" thickBot="1" x14ac:dyDescent="0.4">
      <c r="A16" s="176"/>
      <c r="B16" s="747" t="s">
        <v>160</v>
      </c>
      <c r="C16" s="203"/>
      <c r="D16" s="743"/>
      <c r="E16" s="621" t="s">
        <v>22</v>
      </c>
      <c r="F16" s="744"/>
      <c r="G16" s="753"/>
      <c r="H16" s="412"/>
      <c r="I16" s="199"/>
      <c r="J16" s="200"/>
      <c r="K16" s="566">
        <f>K14/23.5</f>
        <v>24.611063829787234</v>
      </c>
      <c r="L16" s="412"/>
      <c r="M16" s="199"/>
      <c r="N16" s="199"/>
      <c r="O16" s="199"/>
      <c r="P16" s="230"/>
      <c r="Q16" s="412"/>
      <c r="R16" s="199"/>
      <c r="S16" s="199"/>
      <c r="T16" s="199"/>
      <c r="U16" s="199"/>
      <c r="V16" s="199"/>
      <c r="W16" s="199"/>
      <c r="X16" s="200"/>
    </row>
    <row r="17" spans="1:24" s="18" customFormat="1" ht="36.75" customHeight="1" x14ac:dyDescent="0.35">
      <c r="A17" s="177" t="s">
        <v>7</v>
      </c>
      <c r="B17" s="272"/>
      <c r="C17" s="366">
        <v>224</v>
      </c>
      <c r="D17" s="365" t="s">
        <v>20</v>
      </c>
      <c r="E17" s="737" t="s">
        <v>189</v>
      </c>
      <c r="F17" s="382">
        <v>60</v>
      </c>
      <c r="G17" s="364"/>
      <c r="H17" s="757">
        <v>4.5199999999999996</v>
      </c>
      <c r="I17" s="687">
        <v>5.05</v>
      </c>
      <c r="J17" s="688">
        <v>15.54</v>
      </c>
      <c r="K17" s="368">
        <v>138.9</v>
      </c>
      <c r="L17" s="757">
        <v>0</v>
      </c>
      <c r="M17" s="687">
        <v>0</v>
      </c>
      <c r="N17" s="687">
        <v>0.2</v>
      </c>
      <c r="O17" s="687">
        <v>0</v>
      </c>
      <c r="P17" s="760">
        <v>0</v>
      </c>
      <c r="Q17" s="686">
        <v>2.76</v>
      </c>
      <c r="R17" s="687">
        <v>2.34</v>
      </c>
      <c r="S17" s="687">
        <v>1.26</v>
      </c>
      <c r="T17" s="687">
        <v>0.06</v>
      </c>
      <c r="U17" s="687">
        <v>11.82</v>
      </c>
      <c r="V17" s="687">
        <v>0</v>
      </c>
      <c r="W17" s="687">
        <v>0</v>
      </c>
      <c r="X17" s="688">
        <v>0</v>
      </c>
    </row>
    <row r="18" spans="1:24" s="18" customFormat="1" ht="26.5" customHeight="1" x14ac:dyDescent="0.35">
      <c r="A18" s="132"/>
      <c r="B18" s="167"/>
      <c r="C18" s="125">
        <v>40</v>
      </c>
      <c r="D18" s="162" t="s">
        <v>9</v>
      </c>
      <c r="E18" s="216" t="s">
        <v>123</v>
      </c>
      <c r="F18" s="224">
        <v>200</v>
      </c>
      <c r="G18" s="167"/>
      <c r="H18" s="99">
        <v>5</v>
      </c>
      <c r="I18" s="13">
        <v>7.6</v>
      </c>
      <c r="J18" s="25">
        <v>12.8</v>
      </c>
      <c r="K18" s="373">
        <v>139.80000000000001</v>
      </c>
      <c r="L18" s="306">
        <v>0.04</v>
      </c>
      <c r="M18" s="99">
        <v>0.1</v>
      </c>
      <c r="N18" s="13">
        <v>3.32</v>
      </c>
      <c r="O18" s="13">
        <v>152.19999999999999</v>
      </c>
      <c r="P18" s="51">
        <v>0</v>
      </c>
      <c r="Q18" s="306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3"/>
      <c r="B19" s="145"/>
      <c r="C19" s="126">
        <v>178</v>
      </c>
      <c r="D19" s="161" t="s">
        <v>10</v>
      </c>
      <c r="E19" s="217" t="s">
        <v>190</v>
      </c>
      <c r="F19" s="227">
        <v>240</v>
      </c>
      <c r="G19" s="166"/>
      <c r="H19" s="99">
        <v>25.92</v>
      </c>
      <c r="I19" s="13">
        <v>14.64</v>
      </c>
      <c r="J19" s="25">
        <v>12.48</v>
      </c>
      <c r="K19" s="373">
        <v>284.39999999999998</v>
      </c>
      <c r="L19" s="306">
        <v>0.7</v>
      </c>
      <c r="M19" s="99">
        <v>0.22</v>
      </c>
      <c r="N19" s="13">
        <v>21.6</v>
      </c>
      <c r="O19" s="13">
        <v>72</v>
      </c>
      <c r="P19" s="51">
        <v>0</v>
      </c>
      <c r="Q19" s="306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4"/>
      <c r="B20" s="167"/>
      <c r="C20" s="261">
        <v>216</v>
      </c>
      <c r="D20" s="214" t="s">
        <v>18</v>
      </c>
      <c r="E20" s="268" t="s">
        <v>162</v>
      </c>
      <c r="F20" s="165">
        <v>200</v>
      </c>
      <c r="G20" s="320"/>
      <c r="H20" s="305">
        <v>0.26</v>
      </c>
      <c r="I20" s="17">
        <v>0</v>
      </c>
      <c r="J20" s="47">
        <v>15.46</v>
      </c>
      <c r="K20" s="234">
        <v>62</v>
      </c>
      <c r="L20" s="353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4"/>
      <c r="B21" s="168"/>
      <c r="C21" s="127"/>
      <c r="D21" s="182" t="s">
        <v>14</v>
      </c>
      <c r="E21" s="218" t="s">
        <v>58</v>
      </c>
      <c r="F21" s="165">
        <v>45</v>
      </c>
      <c r="G21" s="286"/>
      <c r="H21" s="19">
        <v>3.19</v>
      </c>
      <c r="I21" s="17">
        <v>0.31</v>
      </c>
      <c r="J21" s="20">
        <v>19.89</v>
      </c>
      <c r="K21" s="234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5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4"/>
      <c r="B22" s="168"/>
      <c r="C22" s="158"/>
      <c r="D22" s="182" t="s">
        <v>15</v>
      </c>
      <c r="E22" s="218" t="s">
        <v>49</v>
      </c>
      <c r="F22" s="165">
        <v>25</v>
      </c>
      <c r="G22" s="286"/>
      <c r="H22" s="19">
        <v>1.42</v>
      </c>
      <c r="I22" s="17">
        <v>0.27</v>
      </c>
      <c r="J22" s="20">
        <v>9.3000000000000007</v>
      </c>
      <c r="K22" s="234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5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3"/>
      <c r="B23" s="145"/>
      <c r="C23" s="327"/>
      <c r="D23" s="163"/>
      <c r="E23" s="219" t="s">
        <v>21</v>
      </c>
      <c r="F23" s="239">
        <f>SUM(F17:F22)</f>
        <v>770</v>
      </c>
      <c r="G23" s="171"/>
      <c r="H23" s="120">
        <f t="shared" ref="H23:J23" si="2">SUM(H17:H22)</f>
        <v>40.309999999999995</v>
      </c>
      <c r="I23" s="119">
        <f t="shared" si="2"/>
        <v>27.869999999999997</v>
      </c>
      <c r="J23" s="231">
        <f t="shared" si="2"/>
        <v>85.47</v>
      </c>
      <c r="K23" s="374">
        <f>SUM(K17:K22)</f>
        <v>778.42000000000007</v>
      </c>
      <c r="L23" s="251">
        <f t="shared" ref="L23:X23" si="3">SUM(L17:L22)</f>
        <v>0.81</v>
      </c>
      <c r="M23" s="119">
        <f t="shared" si="3"/>
        <v>0.37</v>
      </c>
      <c r="N23" s="119">
        <f t="shared" si="3"/>
        <v>29.620000000000005</v>
      </c>
      <c r="O23" s="119">
        <f t="shared" si="3"/>
        <v>224.2</v>
      </c>
      <c r="P23" s="121">
        <f>SUM(P17:P22)</f>
        <v>0</v>
      </c>
      <c r="Q23" s="251">
        <f t="shared" si="3"/>
        <v>184.43</v>
      </c>
      <c r="R23" s="119">
        <f t="shared" si="3"/>
        <v>426.65</v>
      </c>
      <c r="S23" s="119">
        <f t="shared" si="3"/>
        <v>119.56</v>
      </c>
      <c r="T23" s="119">
        <f t="shared" si="3"/>
        <v>6.11</v>
      </c>
      <c r="U23" s="119">
        <f t="shared" si="3"/>
        <v>1465.8599999999997</v>
      </c>
      <c r="V23" s="119">
        <f>SUM(V17:V22)</f>
        <v>3.3500000000000002E-2</v>
      </c>
      <c r="W23" s="119">
        <f t="shared" si="3"/>
        <v>1.2500000000000001E-2</v>
      </c>
      <c r="X23" s="121">
        <f t="shared" si="3"/>
        <v>0.158</v>
      </c>
    </row>
    <row r="24" spans="1:24" s="39" customFormat="1" ht="26.5" customHeight="1" thickBot="1" x14ac:dyDescent="0.4">
      <c r="A24" s="178"/>
      <c r="B24" s="146"/>
      <c r="C24" s="329"/>
      <c r="D24" s="164"/>
      <c r="E24" s="220" t="s">
        <v>22</v>
      </c>
      <c r="F24" s="169"/>
      <c r="G24" s="169"/>
      <c r="H24" s="189"/>
      <c r="I24" s="61"/>
      <c r="J24" s="157"/>
      <c r="K24" s="375">
        <f>K23/23.5</f>
        <v>33.124255319148936</v>
      </c>
      <c r="L24" s="252"/>
      <c r="M24" s="189"/>
      <c r="N24" s="61"/>
      <c r="O24" s="61"/>
      <c r="P24" s="142"/>
      <c r="Q24" s="252"/>
      <c r="R24" s="61"/>
      <c r="S24" s="61"/>
      <c r="T24" s="61"/>
      <c r="U24" s="61"/>
      <c r="V24" s="61"/>
      <c r="W24" s="61"/>
      <c r="X24" s="142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1" t="s">
        <v>70</v>
      </c>
      <c r="B26" s="139"/>
      <c r="C26" s="72"/>
      <c r="D26" s="62"/>
      <c r="E26" s="27"/>
      <c r="F26" s="28"/>
      <c r="G26" s="11"/>
      <c r="H26" s="11"/>
      <c r="I26" s="11"/>
      <c r="J26" s="11"/>
    </row>
    <row r="27" spans="1:24" ht="18" x14ac:dyDescent="0.35">
      <c r="A27" s="68" t="s">
        <v>71</v>
      </c>
      <c r="B27" s="140"/>
      <c r="C27" s="69"/>
      <c r="D27" s="70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30" t="s">
        <v>40</v>
      </c>
      <c r="C4" s="159"/>
      <c r="D4" s="193"/>
      <c r="E4" s="123"/>
      <c r="F4" s="535"/>
      <c r="G4" s="370" t="s">
        <v>23</v>
      </c>
      <c r="H4" s="419"/>
      <c r="I4" s="321"/>
      <c r="J4" s="419" t="s">
        <v>24</v>
      </c>
      <c r="K4" s="1007" t="s">
        <v>25</v>
      </c>
      <c r="L4" s="1008"/>
      <c r="M4" s="1014"/>
      <c r="N4" s="1014"/>
      <c r="O4" s="1015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3" s="18" customFormat="1" ht="47" thickBot="1" x14ac:dyDescent="0.4">
      <c r="A5" s="174" t="s">
        <v>0</v>
      </c>
      <c r="B5" s="718" t="s">
        <v>41</v>
      </c>
      <c r="C5" s="107" t="s">
        <v>42</v>
      </c>
      <c r="D5" s="131" t="s">
        <v>39</v>
      </c>
      <c r="E5" s="124" t="s">
        <v>27</v>
      </c>
      <c r="F5" s="131" t="s">
        <v>38</v>
      </c>
      <c r="G5" s="498" t="s">
        <v>28</v>
      </c>
      <c r="H5" s="490" t="s">
        <v>29</v>
      </c>
      <c r="I5" s="834" t="s">
        <v>30</v>
      </c>
      <c r="J5" s="919" t="s">
        <v>31</v>
      </c>
      <c r="K5" s="498" t="s">
        <v>32</v>
      </c>
      <c r="L5" s="498" t="s">
        <v>147</v>
      </c>
      <c r="M5" s="498" t="s">
        <v>33</v>
      </c>
      <c r="N5" s="716" t="s">
        <v>148</v>
      </c>
      <c r="O5" s="498" t="s">
        <v>149</v>
      </c>
      <c r="P5" s="498" t="s">
        <v>34</v>
      </c>
      <c r="Q5" s="498" t="s">
        <v>35</v>
      </c>
      <c r="R5" s="498" t="s">
        <v>36</v>
      </c>
      <c r="S5" s="498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23" s="18" customFormat="1" ht="37.5" customHeight="1" thickBot="1" x14ac:dyDescent="0.4">
      <c r="A6" s="177" t="s">
        <v>6</v>
      </c>
      <c r="B6" s="170" t="s">
        <v>128</v>
      </c>
      <c r="C6" s="350" t="s">
        <v>20</v>
      </c>
      <c r="D6" s="504" t="s">
        <v>45</v>
      </c>
      <c r="E6" s="503">
        <v>17</v>
      </c>
      <c r="F6" s="170"/>
      <c r="G6" s="305">
        <v>1.7</v>
      </c>
      <c r="H6" s="17">
        <v>4.42</v>
      </c>
      <c r="I6" s="47">
        <v>0.85</v>
      </c>
      <c r="J6" s="322">
        <v>49.98</v>
      </c>
      <c r="K6" s="762">
        <v>0</v>
      </c>
      <c r="L6" s="763">
        <v>0</v>
      </c>
      <c r="M6" s="764">
        <v>0.1</v>
      </c>
      <c r="N6" s="764">
        <v>0</v>
      </c>
      <c r="O6" s="765">
        <v>0</v>
      </c>
      <c r="P6" s="762">
        <v>25.16</v>
      </c>
      <c r="Q6" s="764">
        <v>18.190000000000001</v>
      </c>
      <c r="R6" s="764">
        <v>3.74</v>
      </c>
      <c r="S6" s="764">
        <v>0.1</v>
      </c>
      <c r="T6" s="764">
        <v>0</v>
      </c>
      <c r="U6" s="764">
        <v>0</v>
      </c>
      <c r="V6" s="764">
        <v>0</v>
      </c>
      <c r="W6" s="766">
        <v>0</v>
      </c>
    </row>
    <row r="7" spans="1:23" s="18" customFormat="1" ht="37.5" customHeight="1" x14ac:dyDescent="0.35">
      <c r="A7" s="132"/>
      <c r="B7" s="170">
        <v>25</v>
      </c>
      <c r="C7" s="313" t="s">
        <v>20</v>
      </c>
      <c r="D7" s="480" t="s">
        <v>52</v>
      </c>
      <c r="E7" s="482">
        <v>150</v>
      </c>
      <c r="F7" s="170"/>
      <c r="G7" s="42">
        <v>0.6</v>
      </c>
      <c r="H7" s="43">
        <v>0.45</v>
      </c>
      <c r="I7" s="50">
        <v>12.3</v>
      </c>
      <c r="J7" s="703">
        <v>54.9</v>
      </c>
      <c r="K7" s="342">
        <v>0.03</v>
      </c>
      <c r="L7" s="43">
        <v>0.05</v>
      </c>
      <c r="M7" s="43">
        <v>7.5</v>
      </c>
      <c r="N7" s="43">
        <v>0</v>
      </c>
      <c r="O7" s="50">
        <v>0</v>
      </c>
      <c r="P7" s="342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2"/>
      <c r="B8" s="165">
        <v>145</v>
      </c>
      <c r="C8" s="182" t="s">
        <v>4</v>
      </c>
      <c r="D8" s="505" t="s">
        <v>124</v>
      </c>
      <c r="E8" s="360">
        <v>150</v>
      </c>
      <c r="F8" s="165"/>
      <c r="G8" s="305">
        <v>19.2</v>
      </c>
      <c r="H8" s="17">
        <v>14.7</v>
      </c>
      <c r="I8" s="47">
        <v>32.85</v>
      </c>
      <c r="J8" s="322">
        <v>340.95</v>
      </c>
      <c r="K8" s="305">
        <v>0.73</v>
      </c>
      <c r="L8" s="17">
        <v>0.3</v>
      </c>
      <c r="M8" s="17">
        <v>0.37</v>
      </c>
      <c r="N8" s="17">
        <v>33.75</v>
      </c>
      <c r="O8" s="20">
        <v>0.3</v>
      </c>
      <c r="P8" s="305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2"/>
      <c r="B9" s="165">
        <v>113</v>
      </c>
      <c r="C9" s="182" t="s">
        <v>5</v>
      </c>
      <c r="D9" s="214" t="s">
        <v>11</v>
      </c>
      <c r="E9" s="165">
        <v>200</v>
      </c>
      <c r="F9" s="319"/>
      <c r="G9" s="305">
        <v>0.2</v>
      </c>
      <c r="H9" s="17">
        <v>0</v>
      </c>
      <c r="I9" s="47">
        <v>11</v>
      </c>
      <c r="J9" s="323">
        <v>45.6</v>
      </c>
      <c r="K9" s="305">
        <v>0</v>
      </c>
      <c r="L9" s="17">
        <v>0</v>
      </c>
      <c r="M9" s="17">
        <v>2.6</v>
      </c>
      <c r="N9" s="17">
        <v>0</v>
      </c>
      <c r="O9" s="20">
        <v>0</v>
      </c>
      <c r="P9" s="305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2"/>
      <c r="B10" s="168">
        <v>121</v>
      </c>
      <c r="C10" s="182" t="s">
        <v>14</v>
      </c>
      <c r="D10" s="268" t="s">
        <v>53</v>
      </c>
      <c r="E10" s="442">
        <v>20</v>
      </c>
      <c r="F10" s="165"/>
      <c r="G10" s="305">
        <v>1.44</v>
      </c>
      <c r="H10" s="17">
        <v>0.13</v>
      </c>
      <c r="I10" s="47">
        <v>9.83</v>
      </c>
      <c r="J10" s="322">
        <v>50.44</v>
      </c>
      <c r="K10" s="305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305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2"/>
      <c r="B11" s="165">
        <v>120</v>
      </c>
      <c r="C11" s="182" t="s">
        <v>15</v>
      </c>
      <c r="D11" s="183" t="s">
        <v>49</v>
      </c>
      <c r="E11" s="158">
        <v>20</v>
      </c>
      <c r="F11" s="165"/>
      <c r="G11" s="305">
        <v>1.1399999999999999</v>
      </c>
      <c r="H11" s="17">
        <v>0.22</v>
      </c>
      <c r="I11" s="47">
        <v>7.44</v>
      </c>
      <c r="J11" s="323">
        <v>36.26</v>
      </c>
      <c r="K11" s="353">
        <v>0.02</v>
      </c>
      <c r="L11" s="22">
        <v>2.4E-2</v>
      </c>
      <c r="M11" s="22">
        <v>0.08</v>
      </c>
      <c r="N11" s="22">
        <v>0</v>
      </c>
      <c r="O11" s="23">
        <v>0</v>
      </c>
      <c r="P11" s="353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2"/>
      <c r="B12" s="165"/>
      <c r="C12" s="182"/>
      <c r="D12" s="407" t="s">
        <v>21</v>
      </c>
      <c r="E12" s="415">
        <f>SUM(E6:E11)</f>
        <v>557</v>
      </c>
      <c r="F12" s="165"/>
      <c r="G12" s="305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499">
        <f>SUM(J6:J11)</f>
        <v>578.13</v>
      </c>
      <c r="K12" s="305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305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37"/>
      <c r="B13" s="479"/>
      <c r="C13" s="430"/>
      <c r="D13" s="481" t="s">
        <v>22</v>
      </c>
      <c r="E13" s="484"/>
      <c r="F13" s="430"/>
      <c r="G13" s="710"/>
      <c r="H13" s="711"/>
      <c r="I13" s="712"/>
      <c r="J13" s="761">
        <f>J12/23.5</f>
        <v>24.601276595744682</v>
      </c>
      <c r="K13" s="489"/>
      <c r="L13" s="95"/>
      <c r="M13" s="95"/>
      <c r="N13" s="95"/>
      <c r="O13" s="486"/>
      <c r="P13" s="489"/>
      <c r="Q13" s="95"/>
      <c r="R13" s="95"/>
      <c r="S13" s="95"/>
      <c r="T13" s="95"/>
      <c r="U13" s="95"/>
      <c r="V13" s="95"/>
      <c r="W13" s="96"/>
    </row>
    <row r="14" spans="1:23" s="18" customFormat="1" ht="37.5" customHeight="1" x14ac:dyDescent="0.35">
      <c r="A14" s="177" t="s">
        <v>7</v>
      </c>
      <c r="B14" s="188">
        <v>134</v>
      </c>
      <c r="C14" s="313" t="s">
        <v>20</v>
      </c>
      <c r="D14" s="350" t="s">
        <v>136</v>
      </c>
      <c r="E14" s="170">
        <v>150</v>
      </c>
      <c r="F14" s="418"/>
      <c r="G14" s="342">
        <v>0.6</v>
      </c>
      <c r="H14" s="43">
        <v>0</v>
      </c>
      <c r="I14" s="44">
        <v>16.95</v>
      </c>
      <c r="J14" s="422">
        <v>69</v>
      </c>
      <c r="K14" s="326">
        <v>0.01</v>
      </c>
      <c r="L14" s="57">
        <v>0.03</v>
      </c>
      <c r="M14" s="40">
        <v>19.5</v>
      </c>
      <c r="N14" s="40">
        <v>0</v>
      </c>
      <c r="O14" s="58">
        <v>0</v>
      </c>
      <c r="P14" s="326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74">
        <v>1.4999999999999999E-2</v>
      </c>
    </row>
    <row r="15" spans="1:23" s="18" customFormat="1" ht="37.5" customHeight="1" x14ac:dyDescent="0.35">
      <c r="A15" s="132"/>
      <c r="B15" s="165">
        <v>237</v>
      </c>
      <c r="C15" s="214" t="s">
        <v>9</v>
      </c>
      <c r="D15" s="268" t="s">
        <v>143</v>
      </c>
      <c r="E15" s="241">
        <v>200</v>
      </c>
      <c r="F15" s="540"/>
      <c r="G15" s="305">
        <v>1.8</v>
      </c>
      <c r="H15" s="17">
        <v>5.4</v>
      </c>
      <c r="I15" s="47">
        <v>7.2</v>
      </c>
      <c r="J15" s="322">
        <v>84.8</v>
      </c>
      <c r="K15" s="353">
        <v>0.03</v>
      </c>
      <c r="L15" s="21">
        <v>0.04</v>
      </c>
      <c r="M15" s="22">
        <v>10.08</v>
      </c>
      <c r="N15" s="22">
        <v>104.4</v>
      </c>
      <c r="O15" s="23">
        <v>0</v>
      </c>
      <c r="P15" s="353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4"/>
      <c r="B16" s="166">
        <v>258</v>
      </c>
      <c r="C16" s="182" t="s">
        <v>10</v>
      </c>
      <c r="D16" s="367" t="s">
        <v>186</v>
      </c>
      <c r="E16" s="165">
        <v>90</v>
      </c>
      <c r="F16" s="158"/>
      <c r="G16" s="305">
        <v>13.03</v>
      </c>
      <c r="H16" s="17">
        <v>8.84</v>
      </c>
      <c r="I16" s="47">
        <v>8.16</v>
      </c>
      <c r="J16" s="234">
        <v>156.21</v>
      </c>
      <c r="K16" s="305">
        <v>0.06</v>
      </c>
      <c r="L16" s="19">
        <v>0.09</v>
      </c>
      <c r="M16" s="17">
        <v>1.65</v>
      </c>
      <c r="N16" s="17">
        <v>40</v>
      </c>
      <c r="O16" s="20">
        <v>0.03</v>
      </c>
      <c r="P16" s="305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4"/>
      <c r="B17" s="166">
        <v>50</v>
      </c>
      <c r="C17" s="254" t="s">
        <v>68</v>
      </c>
      <c r="D17" s="184" t="s">
        <v>110</v>
      </c>
      <c r="E17" s="166">
        <v>150</v>
      </c>
      <c r="F17" s="166"/>
      <c r="G17" s="283">
        <v>3.3</v>
      </c>
      <c r="H17" s="280">
        <v>7.8</v>
      </c>
      <c r="I17" s="281">
        <v>22.35</v>
      </c>
      <c r="J17" s="282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305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4"/>
      <c r="B18" s="166">
        <v>107</v>
      </c>
      <c r="C18" s="255" t="s">
        <v>18</v>
      </c>
      <c r="D18" s="508" t="s">
        <v>125</v>
      </c>
      <c r="E18" s="244">
        <v>200</v>
      </c>
      <c r="F18" s="690"/>
      <c r="G18" s="353">
        <v>0</v>
      </c>
      <c r="H18" s="22">
        <v>0</v>
      </c>
      <c r="I18" s="55">
        <v>22.8</v>
      </c>
      <c r="J18" s="352">
        <v>92</v>
      </c>
      <c r="K18" s="353">
        <v>0.04</v>
      </c>
      <c r="L18" s="21">
        <v>0.08</v>
      </c>
      <c r="M18" s="22">
        <v>12</v>
      </c>
      <c r="N18" s="22">
        <v>100</v>
      </c>
      <c r="O18" s="23">
        <v>0</v>
      </c>
      <c r="P18" s="353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4"/>
      <c r="B19" s="261">
        <v>119</v>
      </c>
      <c r="C19" s="255" t="s">
        <v>14</v>
      </c>
      <c r="D19" s="184" t="s">
        <v>58</v>
      </c>
      <c r="E19" s="205">
        <v>30</v>
      </c>
      <c r="F19" s="690"/>
      <c r="G19" s="353">
        <v>2.13</v>
      </c>
      <c r="H19" s="22">
        <v>0.21</v>
      </c>
      <c r="I19" s="55">
        <v>13.26</v>
      </c>
      <c r="J19" s="596">
        <v>72</v>
      </c>
      <c r="K19" s="353">
        <v>0.03</v>
      </c>
      <c r="L19" s="21">
        <v>0.01</v>
      </c>
      <c r="M19" s="22">
        <v>0</v>
      </c>
      <c r="N19" s="22">
        <v>0</v>
      </c>
      <c r="O19" s="55">
        <v>0</v>
      </c>
      <c r="P19" s="353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4"/>
      <c r="B20" s="166">
        <v>120</v>
      </c>
      <c r="C20" s="255" t="s">
        <v>15</v>
      </c>
      <c r="D20" s="184" t="s">
        <v>49</v>
      </c>
      <c r="E20" s="205">
        <v>20</v>
      </c>
      <c r="F20" s="690"/>
      <c r="G20" s="353">
        <v>1.1399999999999999</v>
      </c>
      <c r="H20" s="22">
        <v>0.22</v>
      </c>
      <c r="I20" s="55">
        <v>7.44</v>
      </c>
      <c r="J20" s="596">
        <v>36.26</v>
      </c>
      <c r="K20" s="353">
        <v>0.02</v>
      </c>
      <c r="L20" s="21">
        <v>2.4E-2</v>
      </c>
      <c r="M20" s="22">
        <v>0.08</v>
      </c>
      <c r="N20" s="22">
        <v>0</v>
      </c>
      <c r="O20" s="55">
        <v>0</v>
      </c>
      <c r="P20" s="353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4"/>
      <c r="B21" s="509"/>
      <c r="C21" s="510"/>
      <c r="D21" s="407" t="s">
        <v>21</v>
      </c>
      <c r="E21" s="348">
        <f>E14+E15+E16+E17+E18+E19+E20</f>
        <v>840</v>
      </c>
      <c r="F21" s="348"/>
      <c r="G21" s="578">
        <f t="shared" ref="G21:K21" si="2">G14+G15+G16+G17+G18+G19+G20</f>
        <v>22</v>
      </c>
      <c r="H21" s="103">
        <f t="shared" si="2"/>
        <v>22.47</v>
      </c>
      <c r="I21" s="346">
        <f t="shared" si="2"/>
        <v>98.160000000000011</v>
      </c>
      <c r="J21" s="641">
        <f t="shared" si="2"/>
        <v>683.37</v>
      </c>
      <c r="K21" s="578">
        <f t="shared" si="2"/>
        <v>0.33000000000000007</v>
      </c>
      <c r="L21" s="103">
        <f t="shared" ref="L21:R21" si="3">M14+L15+L16+L17+L18+L19+L20</f>
        <v>19.864000000000001</v>
      </c>
      <c r="M21" s="103">
        <f t="shared" si="3"/>
        <v>41.959999999999994</v>
      </c>
      <c r="N21" s="103">
        <f t="shared" si="3"/>
        <v>266</v>
      </c>
      <c r="O21" s="346">
        <f t="shared" si="3"/>
        <v>24.130000000000003</v>
      </c>
      <c r="P21" s="563">
        <f t="shared" si="3"/>
        <v>129.97999999999999</v>
      </c>
      <c r="Q21" s="103">
        <f t="shared" si="3"/>
        <v>334.02</v>
      </c>
      <c r="R21" s="103">
        <f t="shared" si="3"/>
        <v>90.94</v>
      </c>
      <c r="S21" s="103">
        <f t="shared" ref="S21:W21" si="4">T14+S15+S16+S17+S18+S19+S20</f>
        <v>421.19999999999993</v>
      </c>
      <c r="T21" s="103">
        <f t="shared" si="4"/>
        <v>1591.8130000000001</v>
      </c>
      <c r="U21" s="103">
        <f t="shared" si="4"/>
        <v>5.5500000000000001E-2</v>
      </c>
      <c r="V21" s="103">
        <f t="shared" si="4"/>
        <v>2.1900000000000003E-2</v>
      </c>
      <c r="W21" s="346">
        <f t="shared" si="4"/>
        <v>0.17400000000000002</v>
      </c>
    </row>
    <row r="22" spans="1:23" s="18" customFormat="1" ht="37.5" customHeight="1" thickBot="1" x14ac:dyDescent="0.4">
      <c r="A22" s="330"/>
      <c r="B22" s="172"/>
      <c r="C22" s="270"/>
      <c r="D22" s="481" t="s">
        <v>126</v>
      </c>
      <c r="E22" s="577"/>
      <c r="F22" s="709"/>
      <c r="G22" s="252"/>
      <c r="H22" s="61"/>
      <c r="I22" s="142"/>
      <c r="J22" s="567">
        <f>J21/23.5</f>
        <v>29.079574468085106</v>
      </c>
      <c r="K22" s="519"/>
      <c r="L22" s="520"/>
      <c r="M22" s="520"/>
      <c r="N22" s="520"/>
      <c r="O22" s="521"/>
      <c r="P22" s="717"/>
      <c r="Q22" s="520"/>
      <c r="R22" s="520"/>
      <c r="S22" s="520"/>
      <c r="T22" s="520"/>
      <c r="U22" s="520"/>
      <c r="V22" s="520"/>
      <c r="W22" s="521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56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11"/>
      <c r="F3" s="511"/>
      <c r="G3" s="51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391" t="s">
        <v>40</v>
      </c>
      <c r="D4" s="159"/>
      <c r="E4" s="491"/>
      <c r="F4" s="637"/>
      <c r="G4" s="391"/>
      <c r="H4" s="370" t="s">
        <v>23</v>
      </c>
      <c r="I4" s="419"/>
      <c r="J4" s="419"/>
      <c r="K4" s="232" t="s">
        <v>24</v>
      </c>
      <c r="L4" s="1007" t="s">
        <v>25</v>
      </c>
      <c r="M4" s="1008"/>
      <c r="N4" s="1014"/>
      <c r="O4" s="1014"/>
      <c r="P4" s="1015"/>
      <c r="Q4" s="1007" t="s">
        <v>26</v>
      </c>
      <c r="R4" s="1008"/>
      <c r="S4" s="1008"/>
      <c r="T4" s="1008"/>
      <c r="U4" s="1008"/>
      <c r="V4" s="1008"/>
      <c r="W4" s="1008"/>
      <c r="X4" s="1009"/>
    </row>
    <row r="5" spans="1:24" s="18" customFormat="1" ht="47" thickBot="1" x14ac:dyDescent="0.4">
      <c r="A5" s="174" t="s">
        <v>0</v>
      </c>
      <c r="B5" s="174"/>
      <c r="C5" s="318" t="s">
        <v>41</v>
      </c>
      <c r="D5" s="107" t="s">
        <v>42</v>
      </c>
      <c r="E5" s="795" t="s">
        <v>39</v>
      </c>
      <c r="F5" s="131" t="s">
        <v>27</v>
      </c>
      <c r="G5" s="131" t="s">
        <v>38</v>
      </c>
      <c r="H5" s="498" t="s">
        <v>28</v>
      </c>
      <c r="I5" s="490" t="s">
        <v>29</v>
      </c>
      <c r="J5" s="920" t="s">
        <v>30</v>
      </c>
      <c r="K5" s="922" t="s">
        <v>31</v>
      </c>
      <c r="L5" s="498" t="s">
        <v>32</v>
      </c>
      <c r="M5" s="498" t="s">
        <v>147</v>
      </c>
      <c r="N5" s="498" t="s">
        <v>33</v>
      </c>
      <c r="O5" s="716" t="s">
        <v>148</v>
      </c>
      <c r="P5" s="498" t="s">
        <v>149</v>
      </c>
      <c r="Q5" s="498" t="s">
        <v>34</v>
      </c>
      <c r="R5" s="498" t="s">
        <v>35</v>
      </c>
      <c r="S5" s="498" t="s">
        <v>36</v>
      </c>
      <c r="T5" s="498" t="s">
        <v>37</v>
      </c>
      <c r="U5" s="498" t="s">
        <v>150</v>
      </c>
      <c r="V5" s="498" t="s">
        <v>151</v>
      </c>
      <c r="W5" s="498" t="s">
        <v>152</v>
      </c>
      <c r="X5" s="718" t="s">
        <v>153</v>
      </c>
    </row>
    <row r="6" spans="1:24" s="18" customFormat="1" ht="37.5" customHeight="1" x14ac:dyDescent="0.35">
      <c r="A6" s="177" t="s">
        <v>6</v>
      </c>
      <c r="B6" s="177"/>
      <c r="C6" s="170">
        <v>24</v>
      </c>
      <c r="D6" s="771" t="s">
        <v>8</v>
      </c>
      <c r="E6" s="350" t="s">
        <v>145</v>
      </c>
      <c r="F6" s="796">
        <v>150</v>
      </c>
      <c r="G6" s="771"/>
      <c r="H6" s="342">
        <v>0.6</v>
      </c>
      <c r="I6" s="43">
        <v>0</v>
      </c>
      <c r="J6" s="44">
        <v>16.95</v>
      </c>
      <c r="K6" s="421">
        <v>69</v>
      </c>
      <c r="L6" s="342">
        <v>0.01</v>
      </c>
      <c r="M6" s="43">
        <v>0.03</v>
      </c>
      <c r="N6" s="43">
        <v>19.5</v>
      </c>
      <c r="O6" s="43">
        <v>0</v>
      </c>
      <c r="P6" s="50">
        <v>0</v>
      </c>
      <c r="Q6" s="342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2"/>
      <c r="B7" s="393" t="s">
        <v>79</v>
      </c>
      <c r="C7" s="871">
        <v>78</v>
      </c>
      <c r="D7" s="872" t="s">
        <v>10</v>
      </c>
      <c r="E7" s="301" t="s">
        <v>98</v>
      </c>
      <c r="F7" s="875">
        <v>90</v>
      </c>
      <c r="G7" s="872"/>
      <c r="H7" s="411">
        <v>15.03</v>
      </c>
      <c r="I7" s="73">
        <v>9.99</v>
      </c>
      <c r="J7" s="74">
        <v>14.58</v>
      </c>
      <c r="K7" s="880">
        <v>208.08</v>
      </c>
      <c r="L7" s="411">
        <v>0.09</v>
      </c>
      <c r="M7" s="73">
        <v>0.11</v>
      </c>
      <c r="N7" s="73">
        <v>1.35</v>
      </c>
      <c r="O7" s="73">
        <v>144</v>
      </c>
      <c r="P7" s="137">
        <v>0.27</v>
      </c>
      <c r="Q7" s="411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2"/>
      <c r="B8" s="394" t="s">
        <v>81</v>
      </c>
      <c r="C8" s="223">
        <v>146</v>
      </c>
      <c r="D8" s="681" t="s">
        <v>10</v>
      </c>
      <c r="E8" s="847" t="s">
        <v>161</v>
      </c>
      <c r="F8" s="876">
        <v>90</v>
      </c>
      <c r="G8" s="229"/>
      <c r="H8" s="307">
        <v>19.260000000000002</v>
      </c>
      <c r="I8" s="76">
        <v>3.42</v>
      </c>
      <c r="J8" s="135">
        <v>3.15</v>
      </c>
      <c r="K8" s="565">
        <v>120.87</v>
      </c>
      <c r="L8" s="307">
        <v>0.06</v>
      </c>
      <c r="M8" s="76">
        <v>0.13</v>
      </c>
      <c r="N8" s="76">
        <v>2.27</v>
      </c>
      <c r="O8" s="76">
        <v>17.2</v>
      </c>
      <c r="P8" s="724">
        <v>0.28000000000000003</v>
      </c>
      <c r="Q8" s="307">
        <v>36.35</v>
      </c>
      <c r="R8" s="76">
        <v>149.9</v>
      </c>
      <c r="S8" s="76">
        <v>21.2</v>
      </c>
      <c r="T8" s="76">
        <v>0.7</v>
      </c>
      <c r="U8" s="76">
        <v>38.299999999999997</v>
      </c>
      <c r="V8" s="76">
        <v>0</v>
      </c>
      <c r="W8" s="76">
        <v>8.9999999999999998E-4</v>
      </c>
      <c r="X8" s="135">
        <v>0.65</v>
      </c>
    </row>
    <row r="9" spans="1:24" s="18" customFormat="1" ht="37.5" customHeight="1" x14ac:dyDescent="0.35">
      <c r="A9" s="132"/>
      <c r="B9" s="132"/>
      <c r="C9" s="167">
        <v>52</v>
      </c>
      <c r="D9" s="839" t="s">
        <v>68</v>
      </c>
      <c r="E9" s="544" t="s">
        <v>170</v>
      </c>
      <c r="F9" s="877">
        <v>150</v>
      </c>
      <c r="G9" s="204"/>
      <c r="H9" s="305">
        <v>3.15</v>
      </c>
      <c r="I9" s="17">
        <v>4.5</v>
      </c>
      <c r="J9" s="47">
        <v>17.55</v>
      </c>
      <c r="K9" s="322">
        <v>122.85</v>
      </c>
      <c r="L9" s="305">
        <v>0.16</v>
      </c>
      <c r="M9" s="17">
        <v>0.11</v>
      </c>
      <c r="N9" s="17">
        <v>25.3</v>
      </c>
      <c r="O9" s="17">
        <v>15</v>
      </c>
      <c r="P9" s="20">
        <v>0.03</v>
      </c>
      <c r="Q9" s="305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2"/>
      <c r="B10" s="132"/>
      <c r="C10" s="167">
        <v>102</v>
      </c>
      <c r="D10" s="839" t="s">
        <v>18</v>
      </c>
      <c r="E10" s="406" t="s">
        <v>86</v>
      </c>
      <c r="F10" s="842">
        <v>200</v>
      </c>
      <c r="G10" s="125"/>
      <c r="H10" s="305">
        <v>1</v>
      </c>
      <c r="I10" s="17">
        <v>0</v>
      </c>
      <c r="J10" s="47">
        <v>23.6</v>
      </c>
      <c r="K10" s="322">
        <v>98.4</v>
      </c>
      <c r="L10" s="305">
        <v>0.02</v>
      </c>
      <c r="M10" s="17">
        <v>0.02</v>
      </c>
      <c r="N10" s="17">
        <v>0.78</v>
      </c>
      <c r="O10" s="17">
        <v>60</v>
      </c>
      <c r="P10" s="20">
        <v>0</v>
      </c>
      <c r="Q10" s="305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2"/>
      <c r="B11" s="132"/>
      <c r="C11" s="168">
        <v>119</v>
      </c>
      <c r="D11" s="540" t="s">
        <v>14</v>
      </c>
      <c r="E11" s="182" t="s">
        <v>58</v>
      </c>
      <c r="F11" s="179">
        <v>30</v>
      </c>
      <c r="G11" s="751"/>
      <c r="H11" s="305">
        <v>2.13</v>
      </c>
      <c r="I11" s="17">
        <v>0.21</v>
      </c>
      <c r="J11" s="47">
        <v>13.26</v>
      </c>
      <c r="K11" s="323">
        <v>72</v>
      </c>
      <c r="L11" s="353">
        <v>0.03</v>
      </c>
      <c r="M11" s="22">
        <v>0.01</v>
      </c>
      <c r="N11" s="22">
        <v>0</v>
      </c>
      <c r="O11" s="22">
        <v>0</v>
      </c>
      <c r="P11" s="23">
        <v>0</v>
      </c>
      <c r="Q11" s="353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2"/>
      <c r="B12" s="132"/>
      <c r="C12" s="165">
        <v>120</v>
      </c>
      <c r="D12" s="540" t="s">
        <v>15</v>
      </c>
      <c r="E12" s="182" t="s">
        <v>49</v>
      </c>
      <c r="F12" s="179">
        <v>20</v>
      </c>
      <c r="G12" s="751"/>
      <c r="H12" s="305">
        <v>1.1399999999999999</v>
      </c>
      <c r="I12" s="17">
        <v>0.22</v>
      </c>
      <c r="J12" s="47">
        <v>7.44</v>
      </c>
      <c r="K12" s="323">
        <v>36.26</v>
      </c>
      <c r="L12" s="353">
        <v>0.02</v>
      </c>
      <c r="M12" s="22">
        <v>2.4E-2</v>
      </c>
      <c r="N12" s="22">
        <v>0.08</v>
      </c>
      <c r="O12" s="22">
        <v>0</v>
      </c>
      <c r="P12" s="23">
        <v>0</v>
      </c>
      <c r="Q12" s="353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2"/>
      <c r="B13" s="393" t="s">
        <v>79</v>
      </c>
      <c r="C13" s="222"/>
      <c r="D13" s="680"/>
      <c r="E13" s="607" t="s">
        <v>21</v>
      </c>
      <c r="F13" s="878">
        <f>F6+F7+F9+F10+F11+F12</f>
        <v>640</v>
      </c>
      <c r="G13" s="677">
        <f t="shared" ref="G13:X13" si="0">G6+G7+G9+G10+G11+G12</f>
        <v>0</v>
      </c>
      <c r="H13" s="608">
        <f t="shared" si="0"/>
        <v>23.049999999999997</v>
      </c>
      <c r="I13" s="609">
        <f t="shared" si="0"/>
        <v>14.920000000000002</v>
      </c>
      <c r="J13" s="610">
        <f t="shared" si="0"/>
        <v>93.38000000000001</v>
      </c>
      <c r="K13" s="677">
        <f t="shared" si="0"/>
        <v>606.59</v>
      </c>
      <c r="L13" s="608">
        <f t="shared" si="0"/>
        <v>0.33000000000000007</v>
      </c>
      <c r="M13" s="609">
        <f t="shared" si="0"/>
        <v>0.30400000000000005</v>
      </c>
      <c r="N13" s="609">
        <f t="shared" si="0"/>
        <v>47.010000000000005</v>
      </c>
      <c r="O13" s="609">
        <f t="shared" si="0"/>
        <v>219</v>
      </c>
      <c r="P13" s="701">
        <f t="shared" si="0"/>
        <v>0.30000000000000004</v>
      </c>
      <c r="Q13" s="608">
        <f t="shared" si="0"/>
        <v>173.88000000000002</v>
      </c>
      <c r="R13" s="609">
        <f t="shared" si="0"/>
        <v>440.03999999999996</v>
      </c>
      <c r="S13" s="609">
        <f t="shared" si="0"/>
        <v>156.90999999999997</v>
      </c>
      <c r="T13" s="609">
        <f t="shared" si="0"/>
        <v>22.73</v>
      </c>
      <c r="U13" s="609">
        <f t="shared" si="0"/>
        <v>1920.92</v>
      </c>
      <c r="V13" s="609">
        <f t="shared" si="0"/>
        <v>0.11460000000000002</v>
      </c>
      <c r="W13" s="609">
        <f t="shared" si="0"/>
        <v>1.89E-2</v>
      </c>
      <c r="X13" s="610">
        <f t="shared" si="0"/>
        <v>0.57200000000000006</v>
      </c>
    </row>
    <row r="14" spans="1:24" s="18" customFormat="1" ht="37.5" customHeight="1" x14ac:dyDescent="0.35">
      <c r="A14" s="132"/>
      <c r="B14" s="394" t="s">
        <v>81</v>
      </c>
      <c r="C14" s="300"/>
      <c r="D14" s="873"/>
      <c r="E14" s="613" t="s">
        <v>21</v>
      </c>
      <c r="F14" s="879">
        <f>F6+F8+F9+F10+F11+F12</f>
        <v>640</v>
      </c>
      <c r="G14" s="699">
        <f t="shared" ref="G14:X14" si="1">G6+G8+G9+G10+G11+G12</f>
        <v>0</v>
      </c>
      <c r="H14" s="659">
        <f t="shared" si="1"/>
        <v>27.28</v>
      </c>
      <c r="I14" s="656">
        <f t="shared" si="1"/>
        <v>8.3500000000000014</v>
      </c>
      <c r="J14" s="660">
        <f t="shared" si="1"/>
        <v>81.95</v>
      </c>
      <c r="K14" s="699">
        <f t="shared" si="1"/>
        <v>519.38</v>
      </c>
      <c r="L14" s="659">
        <f t="shared" si="1"/>
        <v>0.3</v>
      </c>
      <c r="M14" s="656">
        <f t="shared" si="1"/>
        <v>0.32400000000000007</v>
      </c>
      <c r="N14" s="656">
        <f t="shared" si="1"/>
        <v>47.93</v>
      </c>
      <c r="O14" s="656">
        <f t="shared" si="1"/>
        <v>92.2</v>
      </c>
      <c r="P14" s="663">
        <f t="shared" si="1"/>
        <v>0.31000000000000005</v>
      </c>
      <c r="Q14" s="659">
        <f t="shared" si="1"/>
        <v>151.81</v>
      </c>
      <c r="R14" s="656">
        <f t="shared" si="1"/>
        <v>395.78</v>
      </c>
      <c r="S14" s="656">
        <f t="shared" si="1"/>
        <v>127.86000000000001</v>
      </c>
      <c r="T14" s="656">
        <f t="shared" si="1"/>
        <v>22.279999999999998</v>
      </c>
      <c r="U14" s="656">
        <f t="shared" si="1"/>
        <v>1607.45</v>
      </c>
      <c r="V14" s="656">
        <f t="shared" si="1"/>
        <v>1.46E-2</v>
      </c>
      <c r="W14" s="656">
        <f t="shared" si="1"/>
        <v>6.8000000000000005E-3</v>
      </c>
      <c r="X14" s="660">
        <f t="shared" si="1"/>
        <v>0.72200000000000009</v>
      </c>
    </row>
    <row r="15" spans="1:24" s="18" customFormat="1" ht="37.5" customHeight="1" x14ac:dyDescent="0.35">
      <c r="A15" s="132"/>
      <c r="B15" s="393" t="s">
        <v>79</v>
      </c>
      <c r="C15" s="299"/>
      <c r="D15" s="874"/>
      <c r="E15" s="607" t="s">
        <v>22</v>
      </c>
      <c r="F15" s="741"/>
      <c r="G15" s="752"/>
      <c r="H15" s="411"/>
      <c r="I15" s="73"/>
      <c r="J15" s="74"/>
      <c r="K15" s="852">
        <f>K13/23.5</f>
        <v>25.812340425531918</v>
      </c>
      <c r="L15" s="411"/>
      <c r="M15" s="73"/>
      <c r="N15" s="73"/>
      <c r="O15" s="73"/>
      <c r="P15" s="137"/>
      <c r="Q15" s="411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37"/>
      <c r="B16" s="395" t="s">
        <v>81</v>
      </c>
      <c r="C16" s="226"/>
      <c r="D16" s="753"/>
      <c r="E16" s="621" t="s">
        <v>22</v>
      </c>
      <c r="F16" s="744"/>
      <c r="G16" s="753"/>
      <c r="H16" s="474"/>
      <c r="I16" s="456"/>
      <c r="J16" s="457"/>
      <c r="K16" s="476">
        <f>K14/23.5</f>
        <v>22.101276595744682</v>
      </c>
      <c r="L16" s="474"/>
      <c r="M16" s="456"/>
      <c r="N16" s="456"/>
      <c r="O16" s="456"/>
      <c r="P16" s="857"/>
      <c r="Q16" s="474"/>
      <c r="R16" s="456"/>
      <c r="S16" s="456"/>
      <c r="T16" s="456"/>
      <c r="U16" s="456"/>
      <c r="V16" s="456"/>
      <c r="W16" s="456"/>
      <c r="X16" s="457"/>
    </row>
    <row r="17" spans="1:24" s="18" customFormat="1" ht="37.5" customHeight="1" x14ac:dyDescent="0.35">
      <c r="A17" s="177" t="s">
        <v>7</v>
      </c>
      <c r="B17" s="854"/>
      <c r="C17" s="188">
        <v>9</v>
      </c>
      <c r="D17" s="215" t="s">
        <v>20</v>
      </c>
      <c r="E17" s="273" t="s">
        <v>106</v>
      </c>
      <c r="F17" s="188">
        <v>60</v>
      </c>
      <c r="G17" s="338"/>
      <c r="H17" s="326">
        <v>1.26</v>
      </c>
      <c r="I17" s="40">
        <v>4.26</v>
      </c>
      <c r="J17" s="274">
        <v>7.26</v>
      </c>
      <c r="K17" s="727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26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74">
        <v>0</v>
      </c>
    </row>
    <row r="18" spans="1:24" s="18" customFormat="1" ht="37.5" customHeight="1" x14ac:dyDescent="0.35">
      <c r="A18" s="132"/>
      <c r="B18" s="132"/>
      <c r="C18" s="165">
        <v>37</v>
      </c>
      <c r="D18" s="214" t="s">
        <v>9</v>
      </c>
      <c r="E18" s="508" t="s">
        <v>127</v>
      </c>
      <c r="F18" s="227">
        <v>200</v>
      </c>
      <c r="G18" s="182"/>
      <c r="H18" s="306">
        <v>6</v>
      </c>
      <c r="I18" s="13">
        <v>5.4</v>
      </c>
      <c r="J18" s="51">
        <v>10.8</v>
      </c>
      <c r="K18" s="168">
        <v>115.6</v>
      </c>
      <c r="L18" s="306">
        <v>0.1</v>
      </c>
      <c r="M18" s="99">
        <v>0.1</v>
      </c>
      <c r="N18" s="13">
        <v>10.7</v>
      </c>
      <c r="O18" s="13">
        <v>162</v>
      </c>
      <c r="P18" s="51">
        <v>0</v>
      </c>
      <c r="Q18" s="306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3"/>
      <c r="B19" s="507"/>
      <c r="C19" s="166">
        <v>181</v>
      </c>
      <c r="D19" s="255" t="s">
        <v>10</v>
      </c>
      <c r="E19" s="508" t="s">
        <v>138</v>
      </c>
      <c r="F19" s="227">
        <v>90</v>
      </c>
      <c r="G19" s="253"/>
      <c r="H19" s="306">
        <v>21.24</v>
      </c>
      <c r="I19" s="13">
        <v>7.47</v>
      </c>
      <c r="J19" s="51">
        <v>2.7</v>
      </c>
      <c r="K19" s="168">
        <v>162.9</v>
      </c>
      <c r="L19" s="306">
        <v>0.02</v>
      </c>
      <c r="M19" s="99">
        <v>0.14000000000000001</v>
      </c>
      <c r="N19" s="13">
        <v>0.3</v>
      </c>
      <c r="O19" s="13">
        <v>43.2</v>
      </c>
      <c r="P19" s="25">
        <v>8.9999999999999993E-3</v>
      </c>
      <c r="Q19" s="306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3"/>
      <c r="B20" s="133"/>
      <c r="C20" s="166">
        <v>64</v>
      </c>
      <c r="D20" s="255" t="s">
        <v>51</v>
      </c>
      <c r="E20" s="508" t="s">
        <v>76</v>
      </c>
      <c r="F20" s="227">
        <v>150</v>
      </c>
      <c r="G20" s="253"/>
      <c r="H20" s="306">
        <v>6.45</v>
      </c>
      <c r="I20" s="13">
        <v>4.05</v>
      </c>
      <c r="J20" s="51">
        <v>40.200000000000003</v>
      </c>
      <c r="K20" s="168">
        <v>223.65</v>
      </c>
      <c r="L20" s="312">
        <v>0.08</v>
      </c>
      <c r="M20" s="259">
        <v>0.2</v>
      </c>
      <c r="N20" s="104">
        <v>0</v>
      </c>
      <c r="O20" s="104">
        <v>30</v>
      </c>
      <c r="P20" s="105">
        <v>0.11</v>
      </c>
      <c r="Q20" s="312">
        <v>13.05</v>
      </c>
      <c r="R20" s="104">
        <v>58.34</v>
      </c>
      <c r="S20" s="104">
        <v>22.53</v>
      </c>
      <c r="T20" s="104">
        <v>1.25</v>
      </c>
      <c r="U20" s="104">
        <v>1.1000000000000001</v>
      </c>
      <c r="V20" s="104">
        <v>0</v>
      </c>
      <c r="W20" s="104">
        <v>0</v>
      </c>
      <c r="X20" s="258">
        <v>0</v>
      </c>
    </row>
    <row r="21" spans="1:24" s="39" customFormat="1" ht="37.5" customHeight="1" x14ac:dyDescent="0.35">
      <c r="A21" s="133"/>
      <c r="B21" s="133"/>
      <c r="C21" s="261">
        <v>98</v>
      </c>
      <c r="D21" s="166" t="s">
        <v>18</v>
      </c>
      <c r="E21" s="255" t="s">
        <v>88</v>
      </c>
      <c r="F21" s="166">
        <v>200</v>
      </c>
      <c r="G21" s="284"/>
      <c r="H21" s="21">
        <v>0.4</v>
      </c>
      <c r="I21" s="22">
        <v>0</v>
      </c>
      <c r="J21" s="23">
        <v>27</v>
      </c>
      <c r="K21" s="237">
        <v>110</v>
      </c>
      <c r="L21" s="305">
        <v>0</v>
      </c>
      <c r="M21" s="19">
        <v>0</v>
      </c>
      <c r="N21" s="17">
        <v>1.4</v>
      </c>
      <c r="O21" s="17">
        <v>0</v>
      </c>
      <c r="P21" s="47">
        <v>0</v>
      </c>
      <c r="Q21" s="305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3"/>
      <c r="B22" s="133"/>
      <c r="C22" s="261">
        <v>119</v>
      </c>
      <c r="D22" s="182" t="s">
        <v>14</v>
      </c>
      <c r="E22" s="218" t="s">
        <v>58</v>
      </c>
      <c r="F22" s="165">
        <v>45</v>
      </c>
      <c r="G22" s="286"/>
      <c r="H22" s="305">
        <v>3.19</v>
      </c>
      <c r="I22" s="17">
        <v>0.31</v>
      </c>
      <c r="J22" s="47">
        <v>19.89</v>
      </c>
      <c r="K22" s="234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5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3"/>
      <c r="B23" s="133"/>
      <c r="C23" s="166">
        <v>120</v>
      </c>
      <c r="D23" s="182" t="s">
        <v>15</v>
      </c>
      <c r="E23" s="218" t="s">
        <v>49</v>
      </c>
      <c r="F23" s="165">
        <v>25</v>
      </c>
      <c r="G23" s="286"/>
      <c r="H23" s="305">
        <v>1.42</v>
      </c>
      <c r="I23" s="17">
        <v>0.27</v>
      </c>
      <c r="J23" s="47">
        <v>9.3000000000000007</v>
      </c>
      <c r="K23" s="234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5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3"/>
      <c r="B24" s="133"/>
      <c r="C24" s="509"/>
      <c r="D24" s="510"/>
      <c r="E24" s="407"/>
      <c r="F24" s="345">
        <f>SUM(F17:F23)</f>
        <v>770</v>
      </c>
      <c r="G24" s="345"/>
      <c r="H24" s="249">
        <f t="shared" ref="H24:J24" si="2">SUM(H17:H23)</f>
        <v>39.96</v>
      </c>
      <c r="I24" s="37">
        <f t="shared" si="2"/>
        <v>21.759999999999998</v>
      </c>
      <c r="J24" s="78">
        <f t="shared" si="2"/>
        <v>117.15</v>
      </c>
      <c r="K24" s="345">
        <f>SUM(K17:K23)</f>
        <v>837.95</v>
      </c>
      <c r="L24" s="249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8">
        <f t="shared" si="3"/>
        <v>0.11899999999999999</v>
      </c>
      <c r="Q24" s="249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8">
        <f t="shared" si="3"/>
        <v>0.13</v>
      </c>
    </row>
    <row r="25" spans="1:24" s="39" customFormat="1" ht="37.5" customHeight="1" thickBot="1" x14ac:dyDescent="0.4">
      <c r="A25" s="178"/>
      <c r="B25" s="178"/>
      <c r="C25" s="172"/>
      <c r="D25" s="270"/>
      <c r="E25" s="481"/>
      <c r="F25" s="512"/>
      <c r="G25" s="512"/>
      <c r="H25" s="514"/>
      <c r="I25" s="515"/>
      <c r="J25" s="516"/>
      <c r="K25" s="513">
        <f>K24/23.5</f>
        <v>35.657446808510642</v>
      </c>
      <c r="L25" s="514"/>
      <c r="M25" s="713"/>
      <c r="N25" s="515"/>
      <c r="O25" s="515"/>
      <c r="P25" s="516"/>
      <c r="Q25" s="514"/>
      <c r="R25" s="515"/>
      <c r="S25" s="515"/>
      <c r="T25" s="515"/>
      <c r="U25" s="515"/>
      <c r="V25" s="515"/>
      <c r="W25" s="515"/>
      <c r="X25" s="516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72" t="s">
        <v>70</v>
      </c>
      <c r="B27" s="139"/>
      <c r="C27" s="773"/>
      <c r="D27" s="774"/>
      <c r="E27" s="356"/>
      <c r="F27" s="28"/>
      <c r="G27" s="11"/>
      <c r="H27" s="11"/>
      <c r="I27" s="11"/>
      <c r="J27" s="11"/>
    </row>
    <row r="28" spans="1:24" ht="18" x14ac:dyDescent="0.35">
      <c r="A28" s="775" t="s">
        <v>71</v>
      </c>
      <c r="B28" s="140"/>
      <c r="C28" s="776"/>
      <c r="D28" s="776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3" t="s">
        <v>40</v>
      </c>
      <c r="C4" s="159"/>
      <c r="D4" s="193"/>
      <c r="E4" s="533"/>
      <c r="F4" s="535"/>
      <c r="G4" s="84" t="s">
        <v>23</v>
      </c>
      <c r="H4" s="84"/>
      <c r="I4" s="84"/>
      <c r="J4" s="232" t="s">
        <v>24</v>
      </c>
      <c r="K4" s="1003" t="s">
        <v>25</v>
      </c>
      <c r="L4" s="1004"/>
      <c r="M4" s="1005"/>
      <c r="N4" s="1005"/>
      <c r="O4" s="1006"/>
      <c r="P4" s="1010" t="s">
        <v>26</v>
      </c>
      <c r="Q4" s="1011"/>
      <c r="R4" s="1011"/>
      <c r="S4" s="1011"/>
      <c r="T4" s="1011"/>
      <c r="U4" s="1011"/>
      <c r="V4" s="1011"/>
      <c r="W4" s="1012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31" t="s">
        <v>38</v>
      </c>
      <c r="G5" s="754" t="s">
        <v>28</v>
      </c>
      <c r="H5" s="755" t="s">
        <v>29</v>
      </c>
      <c r="I5" s="756" t="s">
        <v>30</v>
      </c>
      <c r="J5" s="233" t="s">
        <v>31</v>
      </c>
      <c r="K5" s="758" t="s">
        <v>32</v>
      </c>
      <c r="L5" s="758" t="s">
        <v>147</v>
      </c>
      <c r="M5" s="758" t="s">
        <v>33</v>
      </c>
      <c r="N5" s="785" t="s">
        <v>148</v>
      </c>
      <c r="O5" s="758" t="s">
        <v>149</v>
      </c>
      <c r="P5" s="758" t="s">
        <v>34</v>
      </c>
      <c r="Q5" s="758" t="s">
        <v>35</v>
      </c>
      <c r="R5" s="758" t="s">
        <v>36</v>
      </c>
      <c r="S5" s="758" t="s">
        <v>37</v>
      </c>
      <c r="T5" s="758" t="s">
        <v>150</v>
      </c>
      <c r="U5" s="758" t="s">
        <v>151</v>
      </c>
      <c r="V5" s="758" t="s">
        <v>152</v>
      </c>
      <c r="W5" s="997" t="s">
        <v>153</v>
      </c>
    </row>
    <row r="6" spans="1:23" s="18" customFormat="1" ht="39" customHeight="1" x14ac:dyDescent="0.35">
      <c r="A6" s="177" t="s">
        <v>6</v>
      </c>
      <c r="B6" s="272">
        <v>28</v>
      </c>
      <c r="C6" s="285" t="s">
        <v>20</v>
      </c>
      <c r="D6" s="590" t="s">
        <v>174</v>
      </c>
      <c r="E6" s="551">
        <v>60</v>
      </c>
      <c r="F6" s="999"/>
      <c r="G6" s="730">
        <v>0.42</v>
      </c>
      <c r="H6" s="1000">
        <v>0.06</v>
      </c>
      <c r="I6" s="1001">
        <v>1.02</v>
      </c>
      <c r="J6" s="696">
        <v>6.18</v>
      </c>
      <c r="K6" s="730">
        <v>0.02</v>
      </c>
      <c r="L6" s="59">
        <v>0.02</v>
      </c>
      <c r="M6" s="59">
        <v>6</v>
      </c>
      <c r="N6" s="59">
        <v>10</v>
      </c>
      <c r="O6" s="546">
        <v>0</v>
      </c>
      <c r="P6" s="475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2"/>
      <c r="B7" s="166">
        <v>89</v>
      </c>
      <c r="C7" s="253" t="s">
        <v>10</v>
      </c>
      <c r="D7" s="508" t="s">
        <v>131</v>
      </c>
      <c r="E7" s="591">
        <v>90</v>
      </c>
      <c r="F7" s="205"/>
      <c r="G7" s="592">
        <v>14.88</v>
      </c>
      <c r="H7" s="593">
        <v>13.95</v>
      </c>
      <c r="I7" s="594">
        <v>3.3</v>
      </c>
      <c r="J7" s="595">
        <v>198.45</v>
      </c>
      <c r="K7" s="592">
        <v>0.05</v>
      </c>
      <c r="L7" s="593">
        <v>0.11</v>
      </c>
      <c r="M7" s="593">
        <v>1</v>
      </c>
      <c r="N7" s="593">
        <v>49</v>
      </c>
      <c r="O7" s="692">
        <v>0</v>
      </c>
      <c r="P7" s="592">
        <v>17.02</v>
      </c>
      <c r="Q7" s="593">
        <v>127.1</v>
      </c>
      <c r="R7" s="593">
        <v>23.09</v>
      </c>
      <c r="S7" s="593">
        <v>1.29</v>
      </c>
      <c r="T7" s="593">
        <v>266.67</v>
      </c>
      <c r="U7" s="593">
        <v>6.0000000000000001E-3</v>
      </c>
      <c r="V7" s="593">
        <v>0</v>
      </c>
      <c r="W7" s="594">
        <v>0.05</v>
      </c>
    </row>
    <row r="8" spans="1:23" s="18" customFormat="1" ht="39" customHeight="1" x14ac:dyDescent="0.35">
      <c r="A8" s="132"/>
      <c r="B8" s="166">
        <v>65</v>
      </c>
      <c r="C8" s="253" t="s">
        <v>51</v>
      </c>
      <c r="D8" s="508" t="s">
        <v>57</v>
      </c>
      <c r="E8" s="591">
        <v>150</v>
      </c>
      <c r="F8" s="690"/>
      <c r="G8" s="592">
        <v>6.45</v>
      </c>
      <c r="H8" s="593">
        <v>4.05</v>
      </c>
      <c r="I8" s="594">
        <v>40.200000000000003</v>
      </c>
      <c r="J8" s="595">
        <v>223.65</v>
      </c>
      <c r="K8" s="306">
        <v>0.08</v>
      </c>
      <c r="L8" s="13">
        <v>0.02</v>
      </c>
      <c r="M8" s="13">
        <v>0</v>
      </c>
      <c r="N8" s="13">
        <v>30</v>
      </c>
      <c r="O8" s="25">
        <v>0.11</v>
      </c>
      <c r="P8" s="306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2"/>
      <c r="B9" s="165">
        <v>107</v>
      </c>
      <c r="C9" s="214" t="s">
        <v>18</v>
      </c>
      <c r="D9" s="508" t="s">
        <v>164</v>
      </c>
      <c r="E9" s="905">
        <v>200</v>
      </c>
      <c r="F9" s="206"/>
      <c r="G9" s="305">
        <v>0.8</v>
      </c>
      <c r="H9" s="17">
        <v>0.2</v>
      </c>
      <c r="I9" s="47">
        <v>23.2</v>
      </c>
      <c r="J9" s="322">
        <v>94.4</v>
      </c>
      <c r="K9" s="305">
        <v>0.02</v>
      </c>
      <c r="L9" s="17"/>
      <c r="M9" s="17">
        <v>4</v>
      </c>
      <c r="N9" s="17">
        <v>0</v>
      </c>
      <c r="O9" s="20"/>
      <c r="P9" s="305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5"/>
      <c r="B10" s="261">
        <v>119</v>
      </c>
      <c r="C10" s="924" t="s">
        <v>14</v>
      </c>
      <c r="D10" s="253" t="s">
        <v>58</v>
      </c>
      <c r="E10" s="845">
        <v>20</v>
      </c>
      <c r="F10" s="372"/>
      <c r="G10" s="353">
        <v>1.4</v>
      </c>
      <c r="H10" s="22">
        <v>0.14000000000000001</v>
      </c>
      <c r="I10" s="1002">
        <v>8.8000000000000007</v>
      </c>
      <c r="J10" s="352">
        <v>48</v>
      </c>
      <c r="K10" s="353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53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98">
        <v>0</v>
      </c>
    </row>
    <row r="11" spans="1:23" s="18" customFormat="1" ht="39" customHeight="1" x14ac:dyDescent="0.35">
      <c r="A11" s="132"/>
      <c r="B11" s="166">
        <v>120</v>
      </c>
      <c r="C11" s="253" t="s">
        <v>15</v>
      </c>
      <c r="D11" s="255" t="s">
        <v>49</v>
      </c>
      <c r="E11" s="205">
        <v>20</v>
      </c>
      <c r="F11" s="691"/>
      <c r="G11" s="353">
        <v>1.1399999999999999</v>
      </c>
      <c r="H11" s="22">
        <v>0.22</v>
      </c>
      <c r="I11" s="55">
        <v>7.44</v>
      </c>
      <c r="J11" s="596">
        <v>36.26</v>
      </c>
      <c r="K11" s="353">
        <v>0.02</v>
      </c>
      <c r="L11" s="22">
        <v>2.4E-2</v>
      </c>
      <c r="M11" s="22">
        <v>0.08</v>
      </c>
      <c r="N11" s="22">
        <v>0</v>
      </c>
      <c r="O11" s="23">
        <v>0</v>
      </c>
      <c r="P11" s="353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2"/>
      <c r="B12" s="881"/>
      <c r="C12" s="597"/>
      <c r="D12" s="407" t="s">
        <v>21</v>
      </c>
      <c r="E12" s="205">
        <f>E6+E7+E8+E9+E10+E11</f>
        <v>540</v>
      </c>
      <c r="F12" s="205"/>
      <c r="G12" s="249">
        <f t="shared" ref="G12:W12" si="0">G6+G7+G8+G9+G10+G11</f>
        <v>25.09</v>
      </c>
      <c r="H12" s="37">
        <f t="shared" si="0"/>
        <v>18.619999999999997</v>
      </c>
      <c r="I12" s="78">
        <f t="shared" si="0"/>
        <v>83.96</v>
      </c>
      <c r="J12" s="643">
        <f t="shared" si="0"/>
        <v>606.93999999999994</v>
      </c>
      <c r="K12" s="249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43">
        <f t="shared" si="0"/>
        <v>0.11</v>
      </c>
      <c r="P12" s="249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8">
        <f t="shared" si="0"/>
        <v>6.2E-2</v>
      </c>
    </row>
    <row r="13" spans="1:23" s="18" customFormat="1" ht="39" customHeight="1" thickBot="1" x14ac:dyDescent="0.4">
      <c r="A13" s="132"/>
      <c r="B13" s="881"/>
      <c r="C13" s="164"/>
      <c r="D13" s="408" t="s">
        <v>22</v>
      </c>
      <c r="E13" s="245"/>
      <c r="F13" s="245"/>
      <c r="G13" s="310"/>
      <c r="H13" s="186"/>
      <c r="I13" s="187"/>
      <c r="J13" s="433">
        <f>J12/23.5</f>
        <v>25.82723404255319</v>
      </c>
      <c r="K13" s="310"/>
      <c r="L13" s="186"/>
      <c r="M13" s="186"/>
      <c r="N13" s="186"/>
      <c r="O13" s="276"/>
      <c r="P13" s="310"/>
      <c r="Q13" s="186"/>
      <c r="R13" s="186"/>
      <c r="S13" s="186"/>
      <c r="T13" s="186"/>
      <c r="U13" s="186"/>
      <c r="V13" s="186"/>
      <c r="W13" s="187"/>
    </row>
    <row r="14" spans="1:23" s="18" customFormat="1" ht="39" customHeight="1" x14ac:dyDescent="0.35">
      <c r="A14" s="177" t="s">
        <v>7</v>
      </c>
      <c r="B14" s="188">
        <v>4</v>
      </c>
      <c r="C14" s="545" t="s">
        <v>20</v>
      </c>
      <c r="D14" s="581" t="s">
        <v>172</v>
      </c>
      <c r="E14" s="586">
        <v>60</v>
      </c>
      <c r="F14" s="188"/>
      <c r="G14" s="524">
        <v>0.3</v>
      </c>
      <c r="H14" s="525">
        <v>4.8600000000000003</v>
      </c>
      <c r="I14" s="526">
        <v>1.74</v>
      </c>
      <c r="J14" s="552">
        <v>53.52</v>
      </c>
      <c r="K14" s="654">
        <v>0.03</v>
      </c>
      <c r="L14" s="524">
        <v>0.02</v>
      </c>
      <c r="M14" s="525">
        <v>11.95</v>
      </c>
      <c r="N14" s="525">
        <v>60</v>
      </c>
      <c r="O14" s="526">
        <v>0</v>
      </c>
      <c r="P14" s="654">
        <v>16.3</v>
      </c>
      <c r="Q14" s="525">
        <v>20.93</v>
      </c>
      <c r="R14" s="525">
        <v>10.97</v>
      </c>
      <c r="S14" s="525">
        <v>0.45</v>
      </c>
      <c r="T14" s="525">
        <v>139.61000000000001</v>
      </c>
      <c r="U14" s="525">
        <v>5.9999999999999995E-4</v>
      </c>
      <c r="V14" s="525">
        <v>2.0000000000000001E-4</v>
      </c>
      <c r="W14" s="655">
        <v>0.01</v>
      </c>
    </row>
    <row r="15" spans="1:23" s="18" customFormat="1" ht="39" customHeight="1" x14ac:dyDescent="0.35">
      <c r="A15" s="132"/>
      <c r="B15" s="166">
        <v>33</v>
      </c>
      <c r="C15" s="253" t="s">
        <v>9</v>
      </c>
      <c r="D15" s="582" t="s">
        <v>63</v>
      </c>
      <c r="E15" s="227">
        <v>200</v>
      </c>
      <c r="F15" s="166"/>
      <c r="G15" s="259">
        <v>6.4</v>
      </c>
      <c r="H15" s="104">
        <v>6.2</v>
      </c>
      <c r="I15" s="105">
        <v>12.2</v>
      </c>
      <c r="J15" s="261">
        <v>130.6</v>
      </c>
      <c r="K15" s="306">
        <v>0.08</v>
      </c>
      <c r="L15" s="99">
        <v>0.08</v>
      </c>
      <c r="M15" s="13">
        <v>6.8</v>
      </c>
      <c r="N15" s="13">
        <v>180</v>
      </c>
      <c r="O15" s="51">
        <v>0</v>
      </c>
      <c r="P15" s="99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4"/>
      <c r="B16" s="166">
        <v>42</v>
      </c>
      <c r="C16" s="253" t="s">
        <v>10</v>
      </c>
      <c r="D16" s="582" t="s">
        <v>129</v>
      </c>
      <c r="E16" s="227">
        <v>90</v>
      </c>
      <c r="F16" s="166"/>
      <c r="G16" s="259">
        <v>18.7</v>
      </c>
      <c r="H16" s="104">
        <v>19.2</v>
      </c>
      <c r="I16" s="105">
        <v>7.5</v>
      </c>
      <c r="J16" s="261">
        <v>278.27999999999997</v>
      </c>
      <c r="K16" s="306">
        <v>7.0000000000000007E-2</v>
      </c>
      <c r="L16" s="99">
        <v>0.1</v>
      </c>
      <c r="M16" s="13">
        <v>1.36</v>
      </c>
      <c r="N16" s="13">
        <v>36</v>
      </c>
      <c r="O16" s="51">
        <v>0.11</v>
      </c>
      <c r="P16" s="99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4"/>
      <c r="B17" s="166">
        <v>247</v>
      </c>
      <c r="C17" s="253" t="s">
        <v>68</v>
      </c>
      <c r="D17" s="508" t="s">
        <v>168</v>
      </c>
      <c r="E17" s="126">
        <v>150</v>
      </c>
      <c r="F17" s="166"/>
      <c r="G17" s="312">
        <v>3.37</v>
      </c>
      <c r="H17" s="104">
        <v>7.15</v>
      </c>
      <c r="I17" s="105">
        <v>17.5</v>
      </c>
      <c r="J17" s="261">
        <v>148.66</v>
      </c>
      <c r="K17" s="306">
        <v>0.12</v>
      </c>
      <c r="L17" s="99">
        <v>0.12</v>
      </c>
      <c r="M17" s="13">
        <v>18.57</v>
      </c>
      <c r="N17" s="13">
        <v>90</v>
      </c>
      <c r="O17" s="25">
        <v>0.09</v>
      </c>
      <c r="P17" s="306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4"/>
      <c r="B18" s="165">
        <v>114</v>
      </c>
      <c r="C18" s="214" t="s">
        <v>47</v>
      </c>
      <c r="D18" s="268" t="s">
        <v>54</v>
      </c>
      <c r="E18" s="483">
        <v>200</v>
      </c>
      <c r="F18" s="165"/>
      <c r="G18" s="19">
        <v>0.2</v>
      </c>
      <c r="H18" s="17">
        <v>0</v>
      </c>
      <c r="I18" s="20">
        <v>11</v>
      </c>
      <c r="J18" s="234">
        <v>44.8</v>
      </c>
      <c r="K18" s="305">
        <v>0</v>
      </c>
      <c r="L18" s="19">
        <v>0</v>
      </c>
      <c r="M18" s="17">
        <v>0.08</v>
      </c>
      <c r="N18" s="17">
        <v>0</v>
      </c>
      <c r="O18" s="47">
        <v>0</v>
      </c>
      <c r="P18" s="305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4"/>
      <c r="B19" s="261">
        <v>119</v>
      </c>
      <c r="C19" s="253" t="s">
        <v>14</v>
      </c>
      <c r="D19" s="583" t="s">
        <v>58</v>
      </c>
      <c r="E19" s="166">
        <v>30</v>
      </c>
      <c r="F19" s="166"/>
      <c r="G19" s="21">
        <v>2.13</v>
      </c>
      <c r="H19" s="22">
        <v>0.21</v>
      </c>
      <c r="I19" s="23">
        <v>13.26</v>
      </c>
      <c r="J19" s="351">
        <v>72</v>
      </c>
      <c r="K19" s="353">
        <v>0.03</v>
      </c>
      <c r="L19" s="21">
        <v>0.01</v>
      </c>
      <c r="M19" s="22">
        <v>0</v>
      </c>
      <c r="N19" s="22">
        <v>0</v>
      </c>
      <c r="O19" s="55">
        <v>0</v>
      </c>
      <c r="P19" s="353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4"/>
      <c r="B20" s="166">
        <v>120</v>
      </c>
      <c r="C20" s="253" t="s">
        <v>15</v>
      </c>
      <c r="D20" s="583" t="s">
        <v>49</v>
      </c>
      <c r="E20" s="166">
        <v>20</v>
      </c>
      <c r="F20" s="166"/>
      <c r="G20" s="21">
        <v>1.1399999999999999</v>
      </c>
      <c r="H20" s="22">
        <v>0.22</v>
      </c>
      <c r="I20" s="23">
        <v>7.44</v>
      </c>
      <c r="J20" s="351">
        <v>36.26</v>
      </c>
      <c r="K20" s="353">
        <v>0.02</v>
      </c>
      <c r="L20" s="21">
        <v>2.4E-2</v>
      </c>
      <c r="M20" s="22">
        <v>0.08</v>
      </c>
      <c r="N20" s="22">
        <v>0</v>
      </c>
      <c r="O20" s="55">
        <v>0</v>
      </c>
      <c r="P20" s="353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4"/>
      <c r="B21" s="509"/>
      <c r="C21" s="284"/>
      <c r="D21" s="584" t="s">
        <v>21</v>
      </c>
      <c r="E21" s="345">
        <f>E14+E15+E16+E17+E18+E19+E20</f>
        <v>750</v>
      </c>
      <c r="F21" s="345"/>
      <c r="G21" s="563">
        <f t="shared" ref="G21:W21" si="1">G14+G15+G16+G17+G18+G19+G20</f>
        <v>32.239999999999995</v>
      </c>
      <c r="H21" s="103">
        <f t="shared" si="1"/>
        <v>37.839999999999996</v>
      </c>
      <c r="I21" s="347">
        <f t="shared" si="1"/>
        <v>70.64</v>
      </c>
      <c r="J21" s="345">
        <f t="shared" si="1"/>
        <v>764.11999999999989</v>
      </c>
      <c r="K21" s="563">
        <f t="shared" si="1"/>
        <v>0.35</v>
      </c>
      <c r="L21" s="103">
        <f t="shared" si="1"/>
        <v>0.35400000000000004</v>
      </c>
      <c r="M21" s="103">
        <f t="shared" si="1"/>
        <v>38.839999999999996</v>
      </c>
      <c r="N21" s="103">
        <f t="shared" si="1"/>
        <v>366</v>
      </c>
      <c r="O21" s="346">
        <f t="shared" si="1"/>
        <v>0.2</v>
      </c>
      <c r="P21" s="563">
        <f t="shared" si="1"/>
        <v>152.88</v>
      </c>
      <c r="Q21" s="103">
        <f t="shared" si="1"/>
        <v>454.19000000000005</v>
      </c>
      <c r="R21" s="103">
        <f t="shared" si="1"/>
        <v>116.80000000000001</v>
      </c>
      <c r="S21" s="103">
        <f t="shared" si="1"/>
        <v>6.71</v>
      </c>
      <c r="T21" s="103">
        <f t="shared" si="1"/>
        <v>1453.2700000000002</v>
      </c>
      <c r="U21" s="103">
        <f t="shared" si="1"/>
        <v>1.41E-2</v>
      </c>
      <c r="V21" s="103">
        <f t="shared" si="1"/>
        <v>8.0000000000000002E-3</v>
      </c>
      <c r="W21" s="103">
        <f t="shared" si="1"/>
        <v>0.128</v>
      </c>
    </row>
    <row r="22" spans="1:23" s="18" customFormat="1" ht="39" customHeight="1" thickBot="1" x14ac:dyDescent="0.4">
      <c r="A22" s="330"/>
      <c r="B22" s="172"/>
      <c r="C22" s="164"/>
      <c r="D22" s="585" t="s">
        <v>22</v>
      </c>
      <c r="E22" s="512"/>
      <c r="F22" s="169"/>
      <c r="G22" s="189"/>
      <c r="H22" s="61"/>
      <c r="I22" s="157"/>
      <c r="J22" s="240">
        <f>J21/23.5</f>
        <v>32.515744680851057</v>
      </c>
      <c r="K22" s="189"/>
      <c r="L22" s="61"/>
      <c r="M22" s="61"/>
      <c r="N22" s="61"/>
      <c r="O22" s="142"/>
      <c r="P22" s="189"/>
      <c r="Q22" s="61"/>
      <c r="R22" s="61"/>
      <c r="S22" s="61"/>
      <c r="T22" s="61"/>
      <c r="U22" s="61"/>
      <c r="V22" s="61"/>
      <c r="W22" s="142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3" t="s">
        <v>40</v>
      </c>
      <c r="C4" s="159"/>
      <c r="D4" s="193"/>
      <c r="E4" s="533"/>
      <c r="F4" s="635"/>
      <c r="G4" s="835" t="s">
        <v>23</v>
      </c>
      <c r="H4" s="836"/>
      <c r="I4" s="923"/>
      <c r="J4" s="232" t="s">
        <v>24</v>
      </c>
      <c r="K4" s="1008" t="s">
        <v>25</v>
      </c>
      <c r="L4" s="1008"/>
      <c r="M4" s="1014"/>
      <c r="N4" s="1014"/>
      <c r="O4" s="1015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56" t="s">
        <v>38</v>
      </c>
      <c r="G5" s="498" t="s">
        <v>28</v>
      </c>
      <c r="H5" s="490" t="s">
        <v>29</v>
      </c>
      <c r="I5" s="920" t="s">
        <v>30</v>
      </c>
      <c r="J5" s="233" t="s">
        <v>31</v>
      </c>
      <c r="K5" s="917" t="s">
        <v>32</v>
      </c>
      <c r="L5" s="498" t="s">
        <v>147</v>
      </c>
      <c r="M5" s="498" t="s">
        <v>33</v>
      </c>
      <c r="N5" s="716" t="s">
        <v>148</v>
      </c>
      <c r="O5" s="498" t="s">
        <v>149</v>
      </c>
      <c r="P5" s="498" t="s">
        <v>34</v>
      </c>
      <c r="Q5" s="498" t="s">
        <v>35</v>
      </c>
      <c r="R5" s="498" t="s">
        <v>36</v>
      </c>
      <c r="S5" s="498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23" s="18" customFormat="1" ht="39" customHeight="1" x14ac:dyDescent="0.35">
      <c r="A6" s="177" t="s">
        <v>6</v>
      </c>
      <c r="B6" s="170">
        <v>25</v>
      </c>
      <c r="C6" s="313" t="s">
        <v>20</v>
      </c>
      <c r="D6" s="480" t="s">
        <v>52</v>
      </c>
      <c r="E6" s="482">
        <v>150</v>
      </c>
      <c r="F6" s="170"/>
      <c r="G6" s="42">
        <v>0.6</v>
      </c>
      <c r="H6" s="43">
        <v>0.45</v>
      </c>
      <c r="I6" s="50">
        <v>12.3</v>
      </c>
      <c r="J6" s="893">
        <v>54.9</v>
      </c>
      <c r="K6" s="342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2"/>
      <c r="B7" s="166">
        <v>67</v>
      </c>
      <c r="C7" s="253" t="s">
        <v>66</v>
      </c>
      <c r="D7" s="184" t="s">
        <v>87</v>
      </c>
      <c r="E7" s="205">
        <v>150</v>
      </c>
      <c r="F7" s="253"/>
      <c r="G7" s="21">
        <v>18.75</v>
      </c>
      <c r="H7" s="22">
        <v>19.5</v>
      </c>
      <c r="I7" s="23">
        <v>2.7</v>
      </c>
      <c r="J7" s="237">
        <v>261.45</v>
      </c>
      <c r="K7" s="353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53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8">
        <v>0</v>
      </c>
    </row>
    <row r="8" spans="1:23" s="18" customFormat="1" ht="39" customHeight="1" x14ac:dyDescent="0.35">
      <c r="A8" s="132"/>
      <c r="B8" s="166">
        <v>115</v>
      </c>
      <c r="C8" s="316" t="s">
        <v>18</v>
      </c>
      <c r="D8" s="303" t="s">
        <v>46</v>
      </c>
      <c r="E8" s="242">
        <v>200</v>
      </c>
      <c r="F8" s="167"/>
      <c r="G8" s="19">
        <v>6.64</v>
      </c>
      <c r="H8" s="17">
        <v>5.14</v>
      </c>
      <c r="I8" s="20">
        <v>18.600000000000001</v>
      </c>
      <c r="J8" s="234">
        <v>148.4</v>
      </c>
      <c r="K8" s="353">
        <v>0.06</v>
      </c>
      <c r="L8" s="21">
        <v>0.26</v>
      </c>
      <c r="M8" s="22">
        <v>2.6</v>
      </c>
      <c r="N8" s="22">
        <v>41.6</v>
      </c>
      <c r="O8" s="23">
        <v>0.06</v>
      </c>
      <c r="P8" s="353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8">
        <v>4.5999999999999999E-2</v>
      </c>
    </row>
    <row r="9" spans="1:23" s="18" customFormat="1" ht="39" customHeight="1" x14ac:dyDescent="0.35">
      <c r="A9" s="132"/>
      <c r="B9" s="167">
        <v>121</v>
      </c>
      <c r="C9" s="308" t="s">
        <v>53</v>
      </c>
      <c r="D9" s="268" t="s">
        <v>53</v>
      </c>
      <c r="E9" s="243">
        <v>30</v>
      </c>
      <c r="F9" s="165"/>
      <c r="G9" s="19">
        <v>2.16</v>
      </c>
      <c r="H9" s="17">
        <v>0.81</v>
      </c>
      <c r="I9" s="20">
        <v>14.73</v>
      </c>
      <c r="J9" s="234">
        <v>75.66</v>
      </c>
      <c r="K9" s="305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2"/>
      <c r="B10" s="167">
        <v>120</v>
      </c>
      <c r="C10" s="182" t="s">
        <v>15</v>
      </c>
      <c r="D10" s="183" t="s">
        <v>49</v>
      </c>
      <c r="E10" s="206">
        <v>20</v>
      </c>
      <c r="F10" s="165"/>
      <c r="G10" s="19">
        <v>1.1399999999999999</v>
      </c>
      <c r="H10" s="17">
        <v>0.22</v>
      </c>
      <c r="I10" s="20">
        <v>7.44</v>
      </c>
      <c r="J10" s="235">
        <v>36.26</v>
      </c>
      <c r="K10" s="353">
        <v>0.02</v>
      </c>
      <c r="L10" s="21">
        <v>2.4E-2</v>
      </c>
      <c r="M10" s="22">
        <v>0.08</v>
      </c>
      <c r="N10" s="22">
        <v>0</v>
      </c>
      <c r="O10" s="55">
        <v>0</v>
      </c>
      <c r="P10" s="353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2"/>
      <c r="B11" s="440"/>
      <c r="C11" s="316"/>
      <c r="D11" s="407" t="s">
        <v>21</v>
      </c>
      <c r="E11" s="579">
        <f>SUM(E6:E10)</f>
        <v>550</v>
      </c>
      <c r="F11" s="167"/>
      <c r="G11" s="444">
        <f t="shared" ref="G11:W11" si="0">SUM(G6:G10)</f>
        <v>29.290000000000003</v>
      </c>
      <c r="H11" s="31">
        <f t="shared" si="0"/>
        <v>26.119999999999997</v>
      </c>
      <c r="I11" s="447">
        <f t="shared" si="0"/>
        <v>55.769999999999996</v>
      </c>
      <c r="J11" s="450">
        <f t="shared" si="0"/>
        <v>576.66999999999996</v>
      </c>
      <c r="K11" s="444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47">
        <f t="shared" si="0"/>
        <v>2.72</v>
      </c>
      <c r="P11" s="452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34">
        <f t="shared" si="0"/>
        <v>7.8E-2</v>
      </c>
    </row>
    <row r="12" spans="1:23" s="18" customFormat="1" ht="39" customHeight="1" thickBot="1" x14ac:dyDescent="0.4">
      <c r="A12" s="132"/>
      <c r="B12" s="441"/>
      <c r="C12" s="517"/>
      <c r="D12" s="408" t="s">
        <v>22</v>
      </c>
      <c r="E12" s="580"/>
      <c r="F12" s="441"/>
      <c r="G12" s="445"/>
      <c r="H12" s="435"/>
      <c r="I12" s="448"/>
      <c r="J12" s="451">
        <f>J11/23.5</f>
        <v>24.539148936170211</v>
      </c>
      <c r="K12" s="445"/>
      <c r="L12" s="445"/>
      <c r="M12" s="435"/>
      <c r="N12" s="435"/>
      <c r="O12" s="448"/>
      <c r="P12" s="453"/>
      <c r="Q12" s="435"/>
      <c r="R12" s="435"/>
      <c r="S12" s="435"/>
      <c r="T12" s="435"/>
      <c r="U12" s="435"/>
      <c r="V12" s="435"/>
      <c r="W12" s="436"/>
    </row>
    <row r="13" spans="1:23" s="18" customFormat="1" ht="39" customHeight="1" x14ac:dyDescent="0.35">
      <c r="A13" s="177" t="s">
        <v>7</v>
      </c>
      <c r="B13" s="234">
        <v>13</v>
      </c>
      <c r="C13" s="365" t="s">
        <v>8</v>
      </c>
      <c r="D13" s="405" t="s">
        <v>62</v>
      </c>
      <c r="E13" s="409">
        <v>60</v>
      </c>
      <c r="F13" s="364"/>
      <c r="G13" s="686">
        <v>1.2</v>
      </c>
      <c r="H13" s="687">
        <v>4.26</v>
      </c>
      <c r="I13" s="688">
        <v>6.18</v>
      </c>
      <c r="J13" s="368">
        <v>67.92</v>
      </c>
      <c r="K13" s="342">
        <v>0.03</v>
      </c>
      <c r="L13" s="43">
        <v>0.02</v>
      </c>
      <c r="M13" s="43">
        <v>7.44</v>
      </c>
      <c r="N13" s="43">
        <v>930</v>
      </c>
      <c r="O13" s="44">
        <v>0</v>
      </c>
      <c r="P13" s="342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2"/>
      <c r="B14" s="168">
        <v>170</v>
      </c>
      <c r="C14" s="316" t="s">
        <v>9</v>
      </c>
      <c r="D14" s="406" t="s">
        <v>139</v>
      </c>
      <c r="E14" s="361">
        <v>200</v>
      </c>
      <c r="F14" s="167"/>
      <c r="G14" s="306">
        <v>7.24</v>
      </c>
      <c r="H14" s="13">
        <v>8.9</v>
      </c>
      <c r="I14" s="51">
        <v>11.36</v>
      </c>
      <c r="J14" s="168">
        <v>155.80000000000001</v>
      </c>
      <c r="K14" s="306">
        <v>0.04</v>
      </c>
      <c r="L14" s="99">
        <v>0.04</v>
      </c>
      <c r="M14" s="13">
        <v>4.76</v>
      </c>
      <c r="N14" s="13">
        <v>180</v>
      </c>
      <c r="O14" s="51">
        <v>0</v>
      </c>
      <c r="P14" s="306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4"/>
      <c r="B15" s="234">
        <v>148</v>
      </c>
      <c r="C15" s="253" t="s">
        <v>10</v>
      </c>
      <c r="D15" s="400" t="s">
        <v>132</v>
      </c>
      <c r="E15" s="362">
        <v>90</v>
      </c>
      <c r="F15" s="166"/>
      <c r="G15" s="305">
        <v>19.71</v>
      </c>
      <c r="H15" s="17">
        <v>15.75</v>
      </c>
      <c r="I15" s="47">
        <v>6.21</v>
      </c>
      <c r="J15" s="234">
        <v>245.34</v>
      </c>
      <c r="K15" s="305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5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4"/>
      <c r="B16" s="166">
        <v>227</v>
      </c>
      <c r="C16" s="253" t="s">
        <v>68</v>
      </c>
      <c r="D16" s="400" t="s">
        <v>146</v>
      </c>
      <c r="E16" s="362">
        <v>150</v>
      </c>
      <c r="F16" s="166"/>
      <c r="G16" s="312">
        <v>4.3499999999999996</v>
      </c>
      <c r="H16" s="104">
        <v>3.9</v>
      </c>
      <c r="I16" s="258">
        <v>20.399999999999999</v>
      </c>
      <c r="J16" s="261">
        <v>134.25</v>
      </c>
      <c r="K16" s="312">
        <v>0.12</v>
      </c>
      <c r="L16" s="259">
        <v>0.08</v>
      </c>
      <c r="M16" s="104">
        <v>0</v>
      </c>
      <c r="N16" s="104">
        <v>19.5</v>
      </c>
      <c r="O16" s="258">
        <v>0.08</v>
      </c>
      <c r="P16" s="312">
        <v>7.92</v>
      </c>
      <c r="Q16" s="104">
        <v>109.87</v>
      </c>
      <c r="R16" s="104">
        <v>73.540000000000006</v>
      </c>
      <c r="S16" s="104">
        <v>2.46</v>
      </c>
      <c r="T16" s="104">
        <v>137.4</v>
      </c>
      <c r="U16" s="104">
        <v>2E-3</v>
      </c>
      <c r="V16" s="104">
        <v>2E-3</v>
      </c>
      <c r="W16" s="258">
        <v>8.9999999999999993E-3</v>
      </c>
    </row>
    <row r="17" spans="1:23" s="18" customFormat="1" ht="42.75" customHeight="1" x14ac:dyDescent="0.35">
      <c r="A17" s="134"/>
      <c r="B17" s="261">
        <v>100</v>
      </c>
      <c r="C17" s="255" t="s">
        <v>96</v>
      </c>
      <c r="D17" s="184" t="s">
        <v>94</v>
      </c>
      <c r="E17" s="166">
        <v>200</v>
      </c>
      <c r="F17" s="531"/>
      <c r="G17" s="353">
        <v>0.2</v>
      </c>
      <c r="H17" s="22">
        <v>0</v>
      </c>
      <c r="I17" s="55">
        <v>15.56</v>
      </c>
      <c r="J17" s="237">
        <v>63.2</v>
      </c>
      <c r="K17" s="305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305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4"/>
      <c r="B18" s="168">
        <v>119</v>
      </c>
      <c r="C18" s="182" t="s">
        <v>14</v>
      </c>
      <c r="D18" s="218" t="s">
        <v>58</v>
      </c>
      <c r="E18" s="206">
        <v>45</v>
      </c>
      <c r="F18" s="165"/>
      <c r="G18" s="305">
        <v>3.19</v>
      </c>
      <c r="H18" s="17">
        <v>0.31</v>
      </c>
      <c r="I18" s="47">
        <v>19.89</v>
      </c>
      <c r="J18" s="234">
        <v>108</v>
      </c>
      <c r="K18" s="305">
        <v>0.05</v>
      </c>
      <c r="L18" s="19">
        <v>0.02</v>
      </c>
      <c r="M18" s="17">
        <v>0</v>
      </c>
      <c r="N18" s="17">
        <v>0</v>
      </c>
      <c r="O18" s="47">
        <v>0</v>
      </c>
      <c r="P18" s="305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4"/>
      <c r="B19" s="165">
        <v>120</v>
      </c>
      <c r="C19" s="182" t="s">
        <v>15</v>
      </c>
      <c r="D19" s="218" t="s">
        <v>49</v>
      </c>
      <c r="E19" s="206">
        <v>25</v>
      </c>
      <c r="F19" s="165"/>
      <c r="G19" s="305">
        <v>1.42</v>
      </c>
      <c r="H19" s="17">
        <v>0.27</v>
      </c>
      <c r="I19" s="47">
        <v>9.3000000000000007</v>
      </c>
      <c r="J19" s="234">
        <v>45.32</v>
      </c>
      <c r="K19" s="305">
        <v>0.02</v>
      </c>
      <c r="L19" s="19">
        <v>0.03</v>
      </c>
      <c r="M19" s="17">
        <v>0.1</v>
      </c>
      <c r="N19" s="17">
        <v>0</v>
      </c>
      <c r="O19" s="47">
        <v>0</v>
      </c>
      <c r="P19" s="305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3"/>
      <c r="B20" s="509"/>
      <c r="C20" s="284"/>
      <c r="D20" s="407" t="s">
        <v>21</v>
      </c>
      <c r="E20" s="518">
        <f>SUM(E13:E19)</f>
        <v>770</v>
      </c>
      <c r="F20" s="345"/>
      <c r="G20" s="249">
        <f t="shared" ref="G20:W20" si="1">SUM(G13:G19)</f>
        <v>37.31</v>
      </c>
      <c r="H20" s="37">
        <f t="shared" si="1"/>
        <v>33.390000000000008</v>
      </c>
      <c r="I20" s="78">
        <f t="shared" si="1"/>
        <v>88.899999999999991</v>
      </c>
      <c r="J20" s="345">
        <f t="shared" si="1"/>
        <v>819.83000000000015</v>
      </c>
      <c r="K20" s="249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8">
        <f t="shared" si="1"/>
        <v>0.28999999999999998</v>
      </c>
      <c r="P20" s="249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8">
        <f t="shared" si="1"/>
        <v>0.60300000000000009</v>
      </c>
    </row>
    <row r="21" spans="1:23" s="39" customFormat="1" ht="39" customHeight="1" thickBot="1" x14ac:dyDescent="0.4">
      <c r="A21" s="178"/>
      <c r="B21" s="172"/>
      <c r="C21" s="164"/>
      <c r="D21" s="408" t="s">
        <v>22</v>
      </c>
      <c r="E21" s="270"/>
      <c r="F21" s="164"/>
      <c r="G21" s="519"/>
      <c r="H21" s="520"/>
      <c r="I21" s="521"/>
      <c r="J21" s="240">
        <f>J20/23.5</f>
        <v>34.886382978723411</v>
      </c>
      <c r="K21" s="519"/>
      <c r="L21" s="717"/>
      <c r="M21" s="520"/>
      <c r="N21" s="520"/>
      <c r="O21" s="521"/>
      <c r="P21" s="519"/>
      <c r="Q21" s="520"/>
      <c r="R21" s="520"/>
      <c r="S21" s="520"/>
      <c r="T21" s="520"/>
      <c r="U21" s="520"/>
      <c r="V21" s="520"/>
      <c r="W21" s="521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130" t="s">
        <v>40</v>
      </c>
      <c r="D4" s="128"/>
      <c r="E4" s="193"/>
      <c r="F4" s="123"/>
      <c r="G4" s="130"/>
      <c r="H4" s="84" t="s">
        <v>23</v>
      </c>
      <c r="I4" s="84"/>
      <c r="J4" s="84"/>
      <c r="K4" s="232" t="s">
        <v>24</v>
      </c>
      <c r="L4" s="1003" t="s">
        <v>25</v>
      </c>
      <c r="M4" s="1004"/>
      <c r="N4" s="1005"/>
      <c r="O4" s="1005"/>
      <c r="P4" s="1006"/>
      <c r="Q4" s="1010" t="s">
        <v>26</v>
      </c>
      <c r="R4" s="1011"/>
      <c r="S4" s="1011"/>
      <c r="T4" s="1011"/>
      <c r="U4" s="1011"/>
      <c r="V4" s="1011"/>
      <c r="W4" s="1011"/>
      <c r="X4" s="1012"/>
    </row>
    <row r="5" spans="1:24" s="18" customFormat="1" ht="31.5" thickBot="1" x14ac:dyDescent="0.4">
      <c r="A5" s="174" t="s">
        <v>0</v>
      </c>
      <c r="B5" s="174"/>
      <c r="C5" s="131" t="s">
        <v>41</v>
      </c>
      <c r="D5" s="438" t="s">
        <v>42</v>
      </c>
      <c r="E5" s="131" t="s">
        <v>39</v>
      </c>
      <c r="F5" s="124" t="s">
        <v>27</v>
      </c>
      <c r="G5" s="131" t="s">
        <v>38</v>
      </c>
      <c r="H5" s="89" t="s">
        <v>28</v>
      </c>
      <c r="I5" s="90" t="s">
        <v>29</v>
      </c>
      <c r="J5" s="228" t="s">
        <v>30</v>
      </c>
      <c r="K5" s="233" t="s">
        <v>31</v>
      </c>
      <c r="L5" s="498" t="s">
        <v>32</v>
      </c>
      <c r="M5" s="498" t="s">
        <v>147</v>
      </c>
      <c r="N5" s="498" t="s">
        <v>33</v>
      </c>
      <c r="O5" s="716" t="s">
        <v>148</v>
      </c>
      <c r="P5" s="498" t="s">
        <v>149</v>
      </c>
      <c r="Q5" s="498" t="s">
        <v>34</v>
      </c>
      <c r="R5" s="498" t="s">
        <v>35</v>
      </c>
      <c r="S5" s="498" t="s">
        <v>36</v>
      </c>
      <c r="T5" s="498" t="s">
        <v>37</v>
      </c>
      <c r="U5" s="498" t="s">
        <v>150</v>
      </c>
      <c r="V5" s="498" t="s">
        <v>151</v>
      </c>
      <c r="W5" s="498" t="s">
        <v>152</v>
      </c>
      <c r="X5" s="498" t="s">
        <v>153</v>
      </c>
    </row>
    <row r="6" spans="1:24" s="18" customFormat="1" ht="37.5" customHeight="1" x14ac:dyDescent="0.35">
      <c r="A6" s="177" t="s">
        <v>6</v>
      </c>
      <c r="B6" s="144"/>
      <c r="C6" s="589">
        <v>28</v>
      </c>
      <c r="D6" s="285" t="s">
        <v>20</v>
      </c>
      <c r="E6" s="590" t="s">
        <v>174</v>
      </c>
      <c r="F6" s="551">
        <v>60</v>
      </c>
      <c r="G6" s="689"/>
      <c r="H6" s="693">
        <v>0.42</v>
      </c>
      <c r="I6" s="694">
        <v>0.06</v>
      </c>
      <c r="J6" s="695">
        <v>1.02</v>
      </c>
      <c r="K6" s="696">
        <v>6.18</v>
      </c>
      <c r="L6" s="730">
        <v>0.02</v>
      </c>
      <c r="M6" s="477">
        <v>0.02</v>
      </c>
      <c r="N6" s="59">
        <v>6</v>
      </c>
      <c r="O6" s="59">
        <v>10</v>
      </c>
      <c r="P6" s="60">
        <v>0</v>
      </c>
      <c r="Q6" s="477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2"/>
      <c r="B7" s="148" t="s">
        <v>79</v>
      </c>
      <c r="C7" s="201">
        <v>90</v>
      </c>
      <c r="D7" s="301" t="s">
        <v>97</v>
      </c>
      <c r="E7" s="458" t="s">
        <v>60</v>
      </c>
      <c r="F7" s="464">
        <v>90</v>
      </c>
      <c r="G7" s="201"/>
      <c r="H7" s="311">
        <v>15.2</v>
      </c>
      <c r="I7" s="64">
        <v>14.04</v>
      </c>
      <c r="J7" s="97">
        <v>8.9</v>
      </c>
      <c r="K7" s="469">
        <v>222.75</v>
      </c>
      <c r="L7" s="311">
        <v>0.37</v>
      </c>
      <c r="M7" s="64">
        <v>0.15</v>
      </c>
      <c r="N7" s="64">
        <v>0.09</v>
      </c>
      <c r="O7" s="64">
        <v>25.83</v>
      </c>
      <c r="P7" s="65">
        <v>0.16</v>
      </c>
      <c r="Q7" s="311">
        <v>54.18</v>
      </c>
      <c r="R7" s="64">
        <v>117.54</v>
      </c>
      <c r="S7" s="64">
        <v>24.8</v>
      </c>
      <c r="T7" s="64">
        <v>1.6</v>
      </c>
      <c r="U7" s="64">
        <v>268.38</v>
      </c>
      <c r="V7" s="64">
        <v>7.0000000000000001E-3</v>
      </c>
      <c r="W7" s="64">
        <v>2.7000000000000001E-3</v>
      </c>
      <c r="X7" s="97">
        <v>0.09</v>
      </c>
    </row>
    <row r="8" spans="1:24" s="18" customFormat="1" ht="37.5" customHeight="1" x14ac:dyDescent="0.35">
      <c r="A8" s="132"/>
      <c r="B8" s="149" t="s">
        <v>80</v>
      </c>
      <c r="C8" s="202">
        <v>88</v>
      </c>
      <c r="D8" s="302" t="s">
        <v>10</v>
      </c>
      <c r="E8" s="459" t="s">
        <v>141</v>
      </c>
      <c r="F8" s="465">
        <v>90</v>
      </c>
      <c r="G8" s="202"/>
      <c r="H8" s="472">
        <v>18</v>
      </c>
      <c r="I8" s="66">
        <v>16.5</v>
      </c>
      <c r="J8" s="98">
        <v>2.89</v>
      </c>
      <c r="K8" s="470">
        <v>232.8</v>
      </c>
      <c r="L8" s="587">
        <v>0.05</v>
      </c>
      <c r="M8" s="102">
        <v>0.13</v>
      </c>
      <c r="N8" s="102">
        <v>0.55000000000000004</v>
      </c>
      <c r="O8" s="102">
        <v>0</v>
      </c>
      <c r="P8" s="682">
        <v>0</v>
      </c>
      <c r="Q8" s="587">
        <v>11.7</v>
      </c>
      <c r="R8" s="102">
        <v>170.76</v>
      </c>
      <c r="S8" s="102">
        <v>22.04</v>
      </c>
      <c r="T8" s="102">
        <v>2.4700000000000002</v>
      </c>
      <c r="U8" s="102">
        <v>302.3</v>
      </c>
      <c r="V8" s="102">
        <v>7.0000000000000001E-3</v>
      </c>
      <c r="W8" s="102">
        <v>0</v>
      </c>
      <c r="X8" s="588">
        <v>5.8999999999999997E-2</v>
      </c>
    </row>
    <row r="9" spans="1:24" s="18" customFormat="1" ht="37.5" customHeight="1" x14ac:dyDescent="0.35">
      <c r="A9" s="132"/>
      <c r="B9" s="148"/>
      <c r="C9" s="201">
        <v>52</v>
      </c>
      <c r="D9" s="301" t="s">
        <v>68</v>
      </c>
      <c r="E9" s="458" t="s">
        <v>193</v>
      </c>
      <c r="F9" s="464">
        <v>150</v>
      </c>
      <c r="G9" s="201"/>
      <c r="H9" s="411">
        <v>3.15</v>
      </c>
      <c r="I9" s="73">
        <v>4.5</v>
      </c>
      <c r="J9" s="74">
        <v>17.55</v>
      </c>
      <c r="K9" s="650">
        <v>122.85</v>
      </c>
      <c r="L9" s="411">
        <v>0.16</v>
      </c>
      <c r="M9" s="73">
        <v>0.11</v>
      </c>
      <c r="N9" s="73">
        <v>25.3</v>
      </c>
      <c r="O9" s="73">
        <v>19.5</v>
      </c>
      <c r="P9" s="137">
        <v>0.08</v>
      </c>
      <c r="Q9" s="411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32"/>
      <c r="B10" s="149"/>
      <c r="C10" s="223">
        <v>50</v>
      </c>
      <c r="D10" s="213" t="s">
        <v>68</v>
      </c>
      <c r="E10" s="651" t="s">
        <v>110</v>
      </c>
      <c r="F10" s="223">
        <v>150</v>
      </c>
      <c r="G10" s="229"/>
      <c r="H10" s="657">
        <v>3.3</v>
      </c>
      <c r="I10" s="652">
        <v>7.8</v>
      </c>
      <c r="J10" s="658">
        <v>22.35</v>
      </c>
      <c r="K10" s="661">
        <v>173.1</v>
      </c>
      <c r="L10" s="657">
        <v>0.14000000000000001</v>
      </c>
      <c r="M10" s="652">
        <v>0.12</v>
      </c>
      <c r="N10" s="652">
        <v>18.149999999999999</v>
      </c>
      <c r="O10" s="652">
        <v>21.6</v>
      </c>
      <c r="P10" s="653">
        <v>0.1</v>
      </c>
      <c r="Q10" s="657">
        <v>36.36</v>
      </c>
      <c r="R10" s="652">
        <v>85.5</v>
      </c>
      <c r="S10" s="652">
        <v>27.8</v>
      </c>
      <c r="T10" s="652">
        <v>1.1399999999999999</v>
      </c>
      <c r="U10" s="652">
        <v>701.4</v>
      </c>
      <c r="V10" s="652">
        <v>8.0000000000000002E-3</v>
      </c>
      <c r="W10" s="652">
        <v>2E-3</v>
      </c>
      <c r="X10" s="660">
        <v>4.2000000000000003E-2</v>
      </c>
    </row>
    <row r="11" spans="1:24" s="18" customFormat="1" ht="37.5" customHeight="1" x14ac:dyDescent="0.35">
      <c r="A11" s="132"/>
      <c r="B11" s="147"/>
      <c r="C11" s="126">
        <v>98</v>
      </c>
      <c r="D11" s="182" t="s">
        <v>18</v>
      </c>
      <c r="E11" s="309" t="s">
        <v>17</v>
      </c>
      <c r="F11" s="221">
        <v>200</v>
      </c>
      <c r="G11" s="214"/>
      <c r="H11" s="305">
        <v>0.4</v>
      </c>
      <c r="I11" s="17">
        <v>0</v>
      </c>
      <c r="J11" s="47">
        <v>27</v>
      </c>
      <c r="K11" s="323">
        <v>110</v>
      </c>
      <c r="L11" s="305">
        <v>0.05</v>
      </c>
      <c r="M11" s="17">
        <v>0.02</v>
      </c>
      <c r="N11" s="17">
        <v>0</v>
      </c>
      <c r="O11" s="17">
        <v>0</v>
      </c>
      <c r="P11" s="20">
        <v>0</v>
      </c>
      <c r="Q11" s="305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2"/>
      <c r="B12" s="147"/>
      <c r="C12" s="127">
        <v>119</v>
      </c>
      <c r="D12" s="182" t="s">
        <v>14</v>
      </c>
      <c r="E12" s="214" t="s">
        <v>58</v>
      </c>
      <c r="F12" s="221">
        <v>20</v>
      </c>
      <c r="G12" s="158"/>
      <c r="H12" s="305">
        <v>1.4</v>
      </c>
      <c r="I12" s="17">
        <v>0.14000000000000001</v>
      </c>
      <c r="J12" s="47">
        <v>8.8000000000000007</v>
      </c>
      <c r="K12" s="322">
        <v>48</v>
      </c>
      <c r="L12" s="305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5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2"/>
      <c r="B13" s="147"/>
      <c r="C13" s="158">
        <v>120</v>
      </c>
      <c r="D13" s="182" t="s">
        <v>15</v>
      </c>
      <c r="E13" s="214" t="s">
        <v>49</v>
      </c>
      <c r="F13" s="165">
        <v>20</v>
      </c>
      <c r="G13" s="158"/>
      <c r="H13" s="305">
        <v>1.1399999999999999</v>
      </c>
      <c r="I13" s="17">
        <v>0.22</v>
      </c>
      <c r="J13" s="47">
        <v>7.44</v>
      </c>
      <c r="K13" s="323">
        <v>36.26</v>
      </c>
      <c r="L13" s="353">
        <v>0.02</v>
      </c>
      <c r="M13" s="22">
        <v>2.4E-2</v>
      </c>
      <c r="N13" s="22">
        <v>0.08</v>
      </c>
      <c r="O13" s="22">
        <v>0</v>
      </c>
      <c r="P13" s="23">
        <v>0</v>
      </c>
      <c r="Q13" s="353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2"/>
      <c r="B14" s="148" t="s">
        <v>79</v>
      </c>
      <c r="C14" s="201"/>
      <c r="D14" s="301"/>
      <c r="E14" s="460" t="s">
        <v>21</v>
      </c>
      <c r="F14" s="379">
        <f>F6+F7+F9+F11+F12+F13</f>
        <v>540</v>
      </c>
      <c r="G14" s="201"/>
      <c r="H14" s="411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22">
        <f t="shared" si="0"/>
        <v>546.04</v>
      </c>
      <c r="L14" s="411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37">
        <f t="shared" si="0"/>
        <v>0.24</v>
      </c>
      <c r="Q14" s="411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2"/>
      <c r="B15" s="149" t="s">
        <v>80</v>
      </c>
      <c r="C15" s="202"/>
      <c r="D15" s="302"/>
      <c r="E15" s="461" t="s">
        <v>21</v>
      </c>
      <c r="F15" s="377">
        <f>F6+F8+F10+F11+F12+F13</f>
        <v>540</v>
      </c>
      <c r="G15" s="380"/>
      <c r="H15" s="659">
        <f t="shared" ref="H15:X15" si="1">H6+H8+H10+H11+H12+H13</f>
        <v>24.66</v>
      </c>
      <c r="I15" s="656">
        <f t="shared" si="1"/>
        <v>24.72</v>
      </c>
      <c r="J15" s="660">
        <f t="shared" si="1"/>
        <v>69.5</v>
      </c>
      <c r="K15" s="662">
        <f t="shared" si="1"/>
        <v>606.34</v>
      </c>
      <c r="L15" s="659">
        <f t="shared" si="1"/>
        <v>0.30000000000000004</v>
      </c>
      <c r="M15" s="656">
        <f t="shared" si="1"/>
        <v>0.32000000000000006</v>
      </c>
      <c r="N15" s="656">
        <f t="shared" si="1"/>
        <v>24.779999999999998</v>
      </c>
      <c r="O15" s="656">
        <f t="shared" si="1"/>
        <v>31.6</v>
      </c>
      <c r="P15" s="663">
        <f t="shared" si="1"/>
        <v>0.1</v>
      </c>
      <c r="Q15" s="659">
        <f t="shared" si="1"/>
        <v>92.71</v>
      </c>
      <c r="R15" s="656">
        <f t="shared" si="1"/>
        <v>447.15999999999997</v>
      </c>
      <c r="S15" s="656">
        <f t="shared" si="1"/>
        <v>108.69</v>
      </c>
      <c r="T15" s="656">
        <f t="shared" si="1"/>
        <v>6.2499999999999991</v>
      </c>
      <c r="U15" s="656">
        <f t="shared" si="1"/>
        <v>1255.2499999999998</v>
      </c>
      <c r="V15" s="656">
        <f t="shared" si="1"/>
        <v>1.9599999999999999E-2</v>
      </c>
      <c r="W15" s="656">
        <f t="shared" si="1"/>
        <v>8.199999999999999E-3</v>
      </c>
      <c r="X15" s="660">
        <f t="shared" si="1"/>
        <v>0.113</v>
      </c>
    </row>
    <row r="16" spans="1:24" s="18" customFormat="1" ht="37.5" customHeight="1" x14ac:dyDescent="0.35">
      <c r="A16" s="132"/>
      <c r="B16" s="148" t="s">
        <v>79</v>
      </c>
      <c r="C16" s="201"/>
      <c r="D16" s="301"/>
      <c r="E16" s="462" t="s">
        <v>22</v>
      </c>
      <c r="F16" s="222"/>
      <c r="G16" s="467"/>
      <c r="H16" s="473"/>
      <c r="I16" s="77"/>
      <c r="J16" s="455"/>
      <c r="K16" s="523">
        <f>K14/23.5</f>
        <v>23.235744680851063</v>
      </c>
      <c r="L16" s="473"/>
      <c r="M16" s="77"/>
      <c r="N16" s="77"/>
      <c r="O16" s="77"/>
      <c r="P16" s="856"/>
      <c r="Q16" s="473"/>
      <c r="R16" s="77"/>
      <c r="S16" s="77"/>
      <c r="T16" s="77"/>
      <c r="U16" s="77"/>
      <c r="V16" s="77"/>
      <c r="W16" s="77"/>
      <c r="X16" s="455"/>
    </row>
    <row r="17" spans="1:24" s="18" customFormat="1" ht="37.5" customHeight="1" thickBot="1" x14ac:dyDescent="0.4">
      <c r="A17" s="132"/>
      <c r="B17" s="150" t="s">
        <v>80</v>
      </c>
      <c r="C17" s="203"/>
      <c r="D17" s="397"/>
      <c r="E17" s="463" t="s">
        <v>22</v>
      </c>
      <c r="F17" s="226"/>
      <c r="G17" s="468"/>
      <c r="H17" s="474"/>
      <c r="I17" s="456"/>
      <c r="J17" s="457"/>
      <c r="K17" s="476">
        <f>K15/23.5</f>
        <v>25.801702127659574</v>
      </c>
      <c r="L17" s="474"/>
      <c r="M17" s="456"/>
      <c r="N17" s="456"/>
      <c r="O17" s="456"/>
      <c r="P17" s="857"/>
      <c r="Q17" s="474"/>
      <c r="R17" s="456"/>
      <c r="S17" s="456"/>
      <c r="T17" s="456"/>
      <c r="U17" s="456"/>
      <c r="V17" s="456"/>
      <c r="W17" s="456"/>
      <c r="X17" s="457"/>
    </row>
    <row r="18" spans="1:24" s="18" customFormat="1" ht="37.5" customHeight="1" thickBot="1" x14ac:dyDescent="0.4">
      <c r="A18" s="437"/>
      <c r="B18" s="437"/>
      <c r="C18" s="479"/>
      <c r="D18" s="478"/>
      <c r="E18" s="481"/>
      <c r="F18" s="484"/>
      <c r="G18" s="430"/>
      <c r="H18" s="485"/>
      <c r="I18" s="95"/>
      <c r="J18" s="486"/>
      <c r="K18" s="487"/>
      <c r="L18" s="489"/>
      <c r="M18" s="485"/>
      <c r="N18" s="95"/>
      <c r="O18" s="95"/>
      <c r="P18" s="96"/>
      <c r="Q18" s="485"/>
      <c r="R18" s="95"/>
      <c r="S18" s="95"/>
      <c r="T18" s="95"/>
      <c r="U18" s="95"/>
      <c r="V18" s="95"/>
      <c r="W18" s="95"/>
      <c r="X18" s="55"/>
    </row>
    <row r="19" spans="1:24" s="18" customFormat="1" ht="37.5" customHeight="1" x14ac:dyDescent="0.35">
      <c r="A19" s="177" t="s">
        <v>7</v>
      </c>
      <c r="B19" s="177"/>
      <c r="C19" s="188">
        <v>28</v>
      </c>
      <c r="D19" s="285" t="s">
        <v>20</v>
      </c>
      <c r="E19" s="590" t="s">
        <v>174</v>
      </c>
      <c r="F19" s="551">
        <v>60</v>
      </c>
      <c r="G19" s="689"/>
      <c r="H19" s="693">
        <v>0.42</v>
      </c>
      <c r="I19" s="694">
        <v>0.06</v>
      </c>
      <c r="J19" s="695">
        <v>1.02</v>
      </c>
      <c r="K19" s="696">
        <v>6.18</v>
      </c>
      <c r="L19" s="730">
        <v>0.02</v>
      </c>
      <c r="M19" s="477">
        <v>0.02</v>
      </c>
      <c r="N19" s="59">
        <v>6</v>
      </c>
      <c r="O19" s="59">
        <v>10</v>
      </c>
      <c r="P19" s="60">
        <v>0</v>
      </c>
      <c r="Q19" s="475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2"/>
      <c r="B20" s="132"/>
      <c r="C20" s="165">
        <v>33</v>
      </c>
      <c r="D20" s="214" t="s">
        <v>9</v>
      </c>
      <c r="E20" s="268" t="s">
        <v>63</v>
      </c>
      <c r="F20" s="442">
        <v>200</v>
      </c>
      <c r="G20" s="182"/>
      <c r="H20" s="306">
        <v>6.4</v>
      </c>
      <c r="I20" s="13">
        <v>6.2</v>
      </c>
      <c r="J20" s="51">
        <v>12.2</v>
      </c>
      <c r="K20" s="127">
        <v>130.6</v>
      </c>
      <c r="L20" s="306">
        <v>0.08</v>
      </c>
      <c r="M20" s="99">
        <v>0.08</v>
      </c>
      <c r="N20" s="13">
        <v>6.8</v>
      </c>
      <c r="O20" s="13">
        <v>180</v>
      </c>
      <c r="P20" s="51">
        <v>0</v>
      </c>
      <c r="Q20" s="306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4"/>
      <c r="B21" s="134"/>
      <c r="C21" s="165">
        <v>80</v>
      </c>
      <c r="D21" s="214" t="s">
        <v>10</v>
      </c>
      <c r="E21" s="268" t="s">
        <v>56</v>
      </c>
      <c r="F21" s="442">
        <v>90</v>
      </c>
      <c r="G21" s="182"/>
      <c r="H21" s="305">
        <v>14.85</v>
      </c>
      <c r="I21" s="17">
        <v>13.32</v>
      </c>
      <c r="J21" s="47">
        <v>5.94</v>
      </c>
      <c r="K21" s="323">
        <v>202.68</v>
      </c>
      <c r="L21" s="305">
        <v>0.06</v>
      </c>
      <c r="M21" s="19">
        <v>0.11</v>
      </c>
      <c r="N21" s="17">
        <v>3.83</v>
      </c>
      <c r="O21" s="17">
        <v>19.5</v>
      </c>
      <c r="P21" s="47">
        <v>0</v>
      </c>
      <c r="Q21" s="305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4"/>
      <c r="B22" s="134"/>
      <c r="C22" s="165">
        <v>65</v>
      </c>
      <c r="D22" s="214" t="s">
        <v>51</v>
      </c>
      <c r="E22" s="268" t="s">
        <v>57</v>
      </c>
      <c r="F22" s="442">
        <v>150</v>
      </c>
      <c r="G22" s="182"/>
      <c r="H22" s="306">
        <v>6.45</v>
      </c>
      <c r="I22" s="13">
        <v>4.05</v>
      </c>
      <c r="J22" s="51">
        <v>40.200000000000003</v>
      </c>
      <c r="K22" s="127">
        <v>223.65</v>
      </c>
      <c r="L22" s="306">
        <v>0.08</v>
      </c>
      <c r="M22" s="99">
        <v>0.02</v>
      </c>
      <c r="N22" s="13">
        <v>0</v>
      </c>
      <c r="O22" s="13">
        <v>30</v>
      </c>
      <c r="P22" s="51">
        <v>0.11</v>
      </c>
      <c r="Q22" s="306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4"/>
      <c r="B23" s="134"/>
      <c r="C23" s="165">
        <v>114</v>
      </c>
      <c r="D23" s="214" t="s">
        <v>47</v>
      </c>
      <c r="E23" s="268" t="s">
        <v>54</v>
      </c>
      <c r="F23" s="483">
        <v>200</v>
      </c>
      <c r="G23" s="165"/>
      <c r="H23" s="19">
        <v>0.2</v>
      </c>
      <c r="I23" s="17">
        <v>0</v>
      </c>
      <c r="J23" s="20">
        <v>11</v>
      </c>
      <c r="K23" s="234">
        <v>44.8</v>
      </c>
      <c r="L23" s="305">
        <v>0</v>
      </c>
      <c r="M23" s="19">
        <v>0</v>
      </c>
      <c r="N23" s="17">
        <v>0.08</v>
      </c>
      <c r="O23" s="17">
        <v>0</v>
      </c>
      <c r="P23" s="47">
        <v>0</v>
      </c>
      <c r="Q23" s="305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4"/>
      <c r="B24" s="134"/>
      <c r="C24" s="168">
        <v>119</v>
      </c>
      <c r="D24" s="214" t="s">
        <v>14</v>
      </c>
      <c r="E24" s="183" t="s">
        <v>58</v>
      </c>
      <c r="F24" s="166">
        <v>30</v>
      </c>
      <c r="G24" s="166"/>
      <c r="H24" s="21">
        <v>2.13</v>
      </c>
      <c r="I24" s="22">
        <v>0.21</v>
      </c>
      <c r="J24" s="23">
        <v>13.26</v>
      </c>
      <c r="K24" s="649">
        <v>72</v>
      </c>
      <c r="L24" s="353">
        <v>0.03</v>
      </c>
      <c r="M24" s="21">
        <v>0.01</v>
      </c>
      <c r="N24" s="22">
        <v>0</v>
      </c>
      <c r="O24" s="22">
        <v>0</v>
      </c>
      <c r="P24" s="55">
        <v>0</v>
      </c>
      <c r="Q24" s="353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4"/>
      <c r="B25" s="134"/>
      <c r="C25" s="165">
        <v>120</v>
      </c>
      <c r="D25" s="214" t="s">
        <v>15</v>
      </c>
      <c r="E25" s="183" t="s">
        <v>49</v>
      </c>
      <c r="F25" s="166">
        <v>20</v>
      </c>
      <c r="G25" s="166"/>
      <c r="H25" s="21">
        <v>1.1399999999999999</v>
      </c>
      <c r="I25" s="22">
        <v>0.22</v>
      </c>
      <c r="J25" s="23">
        <v>7.44</v>
      </c>
      <c r="K25" s="649">
        <v>36.26</v>
      </c>
      <c r="L25" s="353">
        <v>0.02</v>
      </c>
      <c r="M25" s="21">
        <v>2.4E-2</v>
      </c>
      <c r="N25" s="22">
        <v>0.08</v>
      </c>
      <c r="O25" s="22">
        <v>0</v>
      </c>
      <c r="P25" s="55">
        <v>0</v>
      </c>
      <c r="Q25" s="353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4"/>
      <c r="B26" s="134"/>
      <c r="C26" s="286"/>
      <c r="D26" s="320"/>
      <c r="E26" s="407" t="s">
        <v>21</v>
      </c>
      <c r="F26" s="339">
        <f>SUM(F19:F25)</f>
        <v>750</v>
      </c>
      <c r="G26" s="182"/>
      <c r="H26" s="247">
        <f>SUM(H19:H25)</f>
        <v>31.59</v>
      </c>
      <c r="I26" s="15">
        <f>SUM(I19:I25)</f>
        <v>24.06</v>
      </c>
      <c r="J26" s="52">
        <f>SUM(J19:J25)</f>
        <v>91.06</v>
      </c>
      <c r="K26" s="432">
        <f>SUM(K19:K25)</f>
        <v>716.17</v>
      </c>
      <c r="L26" s="250">
        <f t="shared" ref="L26:X26" si="2">SUM(L19:L25)</f>
        <v>0.29000000000000004</v>
      </c>
      <c r="M26" s="250">
        <f t="shared" si="2"/>
        <v>0.26400000000000001</v>
      </c>
      <c r="N26" s="16">
        <f t="shared" si="2"/>
        <v>16.79</v>
      </c>
      <c r="O26" s="16">
        <f t="shared" si="2"/>
        <v>239.5</v>
      </c>
      <c r="P26" s="92">
        <f t="shared" si="2"/>
        <v>0.11</v>
      </c>
      <c r="Q26" s="250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30"/>
      <c r="B27" s="330"/>
      <c r="C27" s="427"/>
      <c r="D27" s="410"/>
      <c r="E27" s="408" t="s">
        <v>22</v>
      </c>
      <c r="F27" s="410"/>
      <c r="G27" s="383"/>
      <c r="H27" s="386"/>
      <c r="I27" s="48"/>
      <c r="J27" s="49"/>
      <c r="K27" s="425">
        <f>K26/23.5</f>
        <v>30.475319148936169</v>
      </c>
      <c r="L27" s="386"/>
      <c r="M27" s="381"/>
      <c r="N27" s="48"/>
      <c r="O27" s="48"/>
      <c r="P27" s="49"/>
      <c r="Q27" s="386"/>
      <c r="R27" s="48"/>
      <c r="S27" s="48"/>
      <c r="T27" s="48"/>
      <c r="U27" s="48"/>
      <c r="V27" s="48"/>
      <c r="W27" s="48"/>
      <c r="X27" s="187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29" t="s">
        <v>70</v>
      </c>
      <c r="B29" s="631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32" t="s">
        <v>71</v>
      </c>
      <c r="B30" s="634"/>
      <c r="C30" s="70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06"/>
      <c r="C4" s="123" t="s">
        <v>40</v>
      </c>
      <c r="D4" s="159"/>
      <c r="E4" s="210"/>
      <c r="F4" s="637"/>
      <c r="G4" s="636"/>
      <c r="H4" s="334" t="s">
        <v>23</v>
      </c>
      <c r="I4" s="335"/>
      <c r="J4" s="336"/>
      <c r="K4" s="419" t="s">
        <v>24</v>
      </c>
      <c r="L4" s="1003" t="s">
        <v>25</v>
      </c>
      <c r="M4" s="1004"/>
      <c r="N4" s="1005"/>
      <c r="O4" s="1005"/>
      <c r="P4" s="1006"/>
      <c r="Q4" s="1007" t="s">
        <v>26</v>
      </c>
      <c r="R4" s="1008"/>
      <c r="S4" s="1008"/>
      <c r="T4" s="1008"/>
      <c r="U4" s="1008"/>
      <c r="V4" s="1008"/>
      <c r="W4" s="1008"/>
      <c r="X4" s="1008"/>
    </row>
    <row r="5" spans="1:24" s="18" customFormat="1" ht="28.5" customHeight="1" thickBot="1" x14ac:dyDescent="0.4">
      <c r="A5" s="779" t="s">
        <v>0</v>
      </c>
      <c r="B5" s="991"/>
      <c r="C5" s="736" t="s">
        <v>41</v>
      </c>
      <c r="D5" s="991" t="s">
        <v>42</v>
      </c>
      <c r="E5" s="736" t="s">
        <v>39</v>
      </c>
      <c r="F5" s="318" t="s">
        <v>27</v>
      </c>
      <c r="G5" s="736" t="s">
        <v>38</v>
      </c>
      <c r="H5" s="851" t="s">
        <v>28</v>
      </c>
      <c r="I5" s="755" t="s">
        <v>29</v>
      </c>
      <c r="J5" s="759" t="s">
        <v>30</v>
      </c>
      <c r="K5" s="780" t="s">
        <v>31</v>
      </c>
      <c r="L5" s="758" t="s">
        <v>32</v>
      </c>
      <c r="M5" s="758" t="s">
        <v>147</v>
      </c>
      <c r="N5" s="758" t="s">
        <v>33</v>
      </c>
      <c r="O5" s="785" t="s">
        <v>148</v>
      </c>
      <c r="P5" s="758" t="s">
        <v>149</v>
      </c>
      <c r="Q5" s="758" t="s">
        <v>34</v>
      </c>
      <c r="R5" s="758" t="s">
        <v>35</v>
      </c>
      <c r="S5" s="758" t="s">
        <v>36</v>
      </c>
      <c r="T5" s="758" t="s">
        <v>37</v>
      </c>
      <c r="U5" s="758" t="s">
        <v>150</v>
      </c>
      <c r="V5" s="758" t="s">
        <v>151</v>
      </c>
      <c r="W5" s="758" t="s">
        <v>152</v>
      </c>
      <c r="X5" s="758" t="s">
        <v>153</v>
      </c>
    </row>
    <row r="6" spans="1:24" s="18" customFormat="1" ht="38.25" customHeight="1" x14ac:dyDescent="0.35">
      <c r="A6" s="177" t="s">
        <v>6</v>
      </c>
      <c r="B6" s="177"/>
      <c r="C6" s="170">
        <v>25</v>
      </c>
      <c r="D6" s="313" t="s">
        <v>20</v>
      </c>
      <c r="E6" s="480" t="s">
        <v>52</v>
      </c>
      <c r="F6" s="482">
        <v>150</v>
      </c>
      <c r="G6" s="170"/>
      <c r="H6" s="42">
        <v>0.6</v>
      </c>
      <c r="I6" s="43">
        <v>0.45</v>
      </c>
      <c r="J6" s="50">
        <v>12.3</v>
      </c>
      <c r="K6" s="236">
        <v>54.9</v>
      </c>
      <c r="L6" s="342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2"/>
      <c r="B7" s="132"/>
      <c r="C7" s="166">
        <v>196</v>
      </c>
      <c r="D7" s="254" t="s">
        <v>108</v>
      </c>
      <c r="E7" s="192" t="s">
        <v>155</v>
      </c>
      <c r="F7" s="166">
        <v>150</v>
      </c>
      <c r="G7" s="253"/>
      <c r="H7" s="21">
        <v>18.899999999999999</v>
      </c>
      <c r="I7" s="22">
        <v>14.1</v>
      </c>
      <c r="J7" s="23">
        <v>31.35</v>
      </c>
      <c r="K7" s="237">
        <v>328.8</v>
      </c>
      <c r="L7" s="353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2"/>
      <c r="B8" s="132"/>
      <c r="C8" s="165">
        <v>114</v>
      </c>
      <c r="D8" s="214" t="s">
        <v>47</v>
      </c>
      <c r="E8" s="268" t="s">
        <v>54</v>
      </c>
      <c r="F8" s="483">
        <v>200</v>
      </c>
      <c r="G8" s="165"/>
      <c r="H8" s="19">
        <v>0.2</v>
      </c>
      <c r="I8" s="17">
        <v>0</v>
      </c>
      <c r="J8" s="20">
        <v>11</v>
      </c>
      <c r="K8" s="234">
        <v>44.8</v>
      </c>
      <c r="L8" s="305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2"/>
      <c r="B9" s="132"/>
      <c r="C9" s="168">
        <v>121</v>
      </c>
      <c r="D9" s="214" t="s">
        <v>14</v>
      </c>
      <c r="E9" s="268" t="s">
        <v>53</v>
      </c>
      <c r="F9" s="442">
        <v>30</v>
      </c>
      <c r="G9" s="165"/>
      <c r="H9" s="19">
        <v>2.16</v>
      </c>
      <c r="I9" s="17">
        <v>0.81</v>
      </c>
      <c r="J9" s="20">
        <v>14.73</v>
      </c>
      <c r="K9" s="234">
        <v>75.66</v>
      </c>
      <c r="L9" s="305">
        <v>0.04</v>
      </c>
      <c r="M9" s="19">
        <v>0.01</v>
      </c>
      <c r="N9" s="17">
        <v>0</v>
      </c>
      <c r="O9" s="17">
        <v>0</v>
      </c>
      <c r="P9" s="47">
        <v>0</v>
      </c>
      <c r="Q9" s="305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2"/>
      <c r="B10" s="132"/>
      <c r="C10" s="165">
        <v>120</v>
      </c>
      <c r="D10" s="214" t="s">
        <v>15</v>
      </c>
      <c r="E10" s="183" t="s">
        <v>49</v>
      </c>
      <c r="F10" s="158">
        <v>20</v>
      </c>
      <c r="G10" s="165"/>
      <c r="H10" s="19">
        <v>1.1399999999999999</v>
      </c>
      <c r="I10" s="17">
        <v>0.22</v>
      </c>
      <c r="J10" s="20">
        <v>7.44</v>
      </c>
      <c r="K10" s="235">
        <v>36.26</v>
      </c>
      <c r="L10" s="353">
        <v>0.02</v>
      </c>
      <c r="M10" s="21">
        <v>2.4E-2</v>
      </c>
      <c r="N10" s="22">
        <v>0.08</v>
      </c>
      <c r="O10" s="22">
        <v>0</v>
      </c>
      <c r="P10" s="55">
        <v>0</v>
      </c>
      <c r="Q10" s="353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2"/>
      <c r="B11" s="132"/>
      <c r="C11" s="165"/>
      <c r="D11" s="214"/>
      <c r="E11" s="407" t="s">
        <v>21</v>
      </c>
      <c r="F11" s="415">
        <f>SUM(F6:F10)</f>
        <v>550</v>
      </c>
      <c r="G11" s="165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8">
        <f t="shared" si="0"/>
        <v>540.41999999999996</v>
      </c>
      <c r="L11" s="305">
        <f t="shared" si="0"/>
        <v>0.15</v>
      </c>
      <c r="M11" s="305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37"/>
      <c r="B12" s="437"/>
      <c r="C12" s="479"/>
      <c r="D12" s="478"/>
      <c r="E12" s="481" t="s">
        <v>22</v>
      </c>
      <c r="F12" s="484"/>
      <c r="G12" s="430"/>
      <c r="H12" s="485"/>
      <c r="I12" s="95"/>
      <c r="J12" s="486"/>
      <c r="K12" s="487">
        <f>K11/23.5</f>
        <v>22.99659574468085</v>
      </c>
      <c r="L12" s="489"/>
      <c r="M12" s="485"/>
      <c r="N12" s="95"/>
      <c r="O12" s="95"/>
      <c r="P12" s="96"/>
      <c r="Q12" s="485"/>
      <c r="R12" s="95"/>
      <c r="S12" s="95"/>
      <c r="T12" s="95"/>
      <c r="U12" s="95"/>
      <c r="V12" s="95"/>
      <c r="W12" s="95"/>
      <c r="X12" s="187"/>
    </row>
    <row r="13" spans="1:24" s="18" customFormat="1" ht="38.25" customHeight="1" x14ac:dyDescent="0.35">
      <c r="A13" s="132" t="s">
        <v>7</v>
      </c>
      <c r="B13" s="132"/>
      <c r="C13" s="272">
        <v>243</v>
      </c>
      <c r="D13" s="884" t="s">
        <v>20</v>
      </c>
      <c r="E13" s="868" t="s">
        <v>166</v>
      </c>
      <c r="F13" s="869">
        <v>60</v>
      </c>
      <c r="G13" s="870"/>
      <c r="H13" s="57">
        <v>1.73</v>
      </c>
      <c r="I13" s="40">
        <v>6.13</v>
      </c>
      <c r="J13" s="58">
        <v>5.07</v>
      </c>
      <c r="K13" s="728">
        <v>85.7</v>
      </c>
      <c r="L13" s="326">
        <v>0.03</v>
      </c>
      <c r="M13" s="40">
        <v>0.03</v>
      </c>
      <c r="N13" s="40">
        <v>1.55</v>
      </c>
      <c r="O13" s="40">
        <v>228</v>
      </c>
      <c r="P13" s="274">
        <v>0</v>
      </c>
      <c r="Q13" s="326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74">
        <v>0.01</v>
      </c>
    </row>
    <row r="14" spans="1:24" s="18" customFormat="1" ht="38.25" customHeight="1" x14ac:dyDescent="0.35">
      <c r="A14" s="132"/>
      <c r="B14" s="132"/>
      <c r="C14" s="167">
        <v>32</v>
      </c>
      <c r="D14" s="333" t="s">
        <v>9</v>
      </c>
      <c r="E14" s="406" t="s">
        <v>55</v>
      </c>
      <c r="F14" s="361">
        <v>200</v>
      </c>
      <c r="G14" s="204"/>
      <c r="H14" s="306">
        <v>5.88</v>
      </c>
      <c r="I14" s="13">
        <v>8.82</v>
      </c>
      <c r="J14" s="51">
        <v>9.6</v>
      </c>
      <c r="K14" s="127">
        <v>142.19999999999999</v>
      </c>
      <c r="L14" s="306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06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4"/>
      <c r="B15" s="934"/>
      <c r="C15" s="166">
        <v>90</v>
      </c>
      <c r="D15" s="253" t="s">
        <v>10</v>
      </c>
      <c r="E15" s="387" t="s">
        <v>137</v>
      </c>
      <c r="F15" s="227">
        <v>90</v>
      </c>
      <c r="G15" s="126"/>
      <c r="H15" s="530">
        <v>15.21</v>
      </c>
      <c r="I15" s="117">
        <v>14.04</v>
      </c>
      <c r="J15" s="122">
        <v>8.91</v>
      </c>
      <c r="K15" s="909">
        <v>222.75</v>
      </c>
      <c r="L15" s="312">
        <v>0.37</v>
      </c>
      <c r="M15" s="104">
        <v>0.15</v>
      </c>
      <c r="N15" s="104">
        <v>0.09</v>
      </c>
      <c r="O15" s="104">
        <v>25.83</v>
      </c>
      <c r="P15" s="105">
        <v>0.16</v>
      </c>
      <c r="Q15" s="312">
        <v>54.18</v>
      </c>
      <c r="R15" s="104">
        <v>117.54</v>
      </c>
      <c r="S15" s="104">
        <v>24.8</v>
      </c>
      <c r="T15" s="104">
        <v>1.6</v>
      </c>
      <c r="U15" s="104">
        <v>268.38</v>
      </c>
      <c r="V15" s="104">
        <v>7.0000000000000001E-3</v>
      </c>
      <c r="W15" s="104">
        <v>2.7000000000000001E-3</v>
      </c>
      <c r="X15" s="258">
        <v>0.09</v>
      </c>
    </row>
    <row r="16" spans="1:24" s="18" customFormat="1" ht="38.25" customHeight="1" x14ac:dyDescent="0.35">
      <c r="A16" s="134"/>
      <c r="B16" s="934"/>
      <c r="C16" s="165">
        <v>54</v>
      </c>
      <c r="D16" s="214" t="s">
        <v>51</v>
      </c>
      <c r="E16" s="183" t="s">
        <v>44</v>
      </c>
      <c r="F16" s="179">
        <v>150</v>
      </c>
      <c r="G16" s="206"/>
      <c r="H16" s="353">
        <v>7.2</v>
      </c>
      <c r="I16" s="22">
        <v>5.0999999999999996</v>
      </c>
      <c r="J16" s="55">
        <v>33.9</v>
      </c>
      <c r="K16" s="352">
        <v>210.3</v>
      </c>
      <c r="L16" s="353">
        <v>0.21</v>
      </c>
      <c r="M16" s="22">
        <v>0.11</v>
      </c>
      <c r="N16" s="22">
        <v>0</v>
      </c>
      <c r="O16" s="22">
        <v>0</v>
      </c>
      <c r="P16" s="23">
        <v>0</v>
      </c>
      <c r="Q16" s="353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4"/>
      <c r="B17" s="134"/>
      <c r="C17" s="165">
        <v>107</v>
      </c>
      <c r="D17" s="214" t="s">
        <v>18</v>
      </c>
      <c r="E17" s="508" t="s">
        <v>164</v>
      </c>
      <c r="F17" s="905">
        <v>200</v>
      </c>
      <c r="G17" s="206"/>
      <c r="H17" s="305">
        <v>0.8</v>
      </c>
      <c r="I17" s="17">
        <v>0.2</v>
      </c>
      <c r="J17" s="47">
        <v>23.2</v>
      </c>
      <c r="K17" s="322">
        <v>94.4</v>
      </c>
      <c r="L17" s="305">
        <v>0.02</v>
      </c>
      <c r="M17" s="17"/>
      <c r="N17" s="17">
        <v>4</v>
      </c>
      <c r="O17" s="17">
        <v>0</v>
      </c>
      <c r="P17" s="20"/>
      <c r="Q17" s="305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4"/>
      <c r="B18" s="134"/>
      <c r="C18" s="168">
        <v>119</v>
      </c>
      <c r="D18" s="214" t="s">
        <v>14</v>
      </c>
      <c r="E18" s="183" t="s">
        <v>19</v>
      </c>
      <c r="F18" s="845">
        <v>25</v>
      </c>
      <c r="G18" s="205"/>
      <c r="H18" s="353">
        <v>1.78</v>
      </c>
      <c r="I18" s="22">
        <v>0.18</v>
      </c>
      <c r="J18" s="55">
        <v>11.05</v>
      </c>
      <c r="K18" s="596">
        <v>60</v>
      </c>
      <c r="L18" s="353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53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4"/>
      <c r="B19" s="134"/>
      <c r="C19" s="165">
        <v>120</v>
      </c>
      <c r="D19" s="214" t="s">
        <v>15</v>
      </c>
      <c r="E19" s="183" t="s">
        <v>49</v>
      </c>
      <c r="F19" s="845">
        <v>20</v>
      </c>
      <c r="G19" s="205"/>
      <c r="H19" s="353">
        <v>1.1399999999999999</v>
      </c>
      <c r="I19" s="22">
        <v>0.22</v>
      </c>
      <c r="J19" s="55">
        <v>7.44</v>
      </c>
      <c r="K19" s="596">
        <v>36.26</v>
      </c>
      <c r="L19" s="353">
        <v>0.02</v>
      </c>
      <c r="M19" s="22">
        <v>2.4E-2</v>
      </c>
      <c r="N19" s="22">
        <v>0.08</v>
      </c>
      <c r="O19" s="22">
        <v>0</v>
      </c>
      <c r="P19" s="23">
        <v>0</v>
      </c>
      <c r="Q19" s="353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4"/>
      <c r="B20" s="934"/>
      <c r="C20" s="167"/>
      <c r="D20" s="333"/>
      <c r="E20" s="935" t="s">
        <v>21</v>
      </c>
      <c r="F20" s="180">
        <f>F13+F14+F15+F16+F17+F18+F19</f>
        <v>745</v>
      </c>
      <c r="G20" s="204"/>
      <c r="H20" s="936">
        <f t="shared" ref="H20:X20" si="1">H13+H14+H15+H16+H17+H18+H19</f>
        <v>33.74</v>
      </c>
      <c r="I20" s="937">
        <f t="shared" si="1"/>
        <v>34.69</v>
      </c>
      <c r="J20" s="938">
        <f t="shared" si="1"/>
        <v>99.169999999999987</v>
      </c>
      <c r="K20" s="125">
        <f t="shared" si="1"/>
        <v>851.61</v>
      </c>
      <c r="L20" s="936">
        <f t="shared" si="1"/>
        <v>0.71500000000000008</v>
      </c>
      <c r="M20" s="937">
        <f t="shared" si="1"/>
        <v>0.40200000000000002</v>
      </c>
      <c r="N20" s="937">
        <f t="shared" si="1"/>
        <v>7.96</v>
      </c>
      <c r="O20" s="937">
        <f t="shared" si="1"/>
        <v>386.27</v>
      </c>
      <c r="P20" s="939">
        <f t="shared" si="1"/>
        <v>0.22</v>
      </c>
      <c r="Q20" s="936">
        <f t="shared" si="1"/>
        <v>152.68</v>
      </c>
      <c r="R20" s="937">
        <f t="shared" si="1"/>
        <v>550.12</v>
      </c>
      <c r="S20" s="937">
        <f t="shared" si="1"/>
        <v>238.64999999999998</v>
      </c>
      <c r="T20" s="937">
        <f t="shared" si="1"/>
        <v>9.8600000000000012</v>
      </c>
      <c r="U20" s="937">
        <f t="shared" si="1"/>
        <v>1088.42</v>
      </c>
      <c r="V20" s="937">
        <f t="shared" si="1"/>
        <v>1.9799999999999998E-2</v>
      </c>
      <c r="W20" s="937">
        <f t="shared" si="1"/>
        <v>1.2E-2</v>
      </c>
      <c r="X20" s="938">
        <f t="shared" si="1"/>
        <v>0.16800000000000001</v>
      </c>
    </row>
    <row r="21" spans="1:24" s="18" customFormat="1" ht="38.25" customHeight="1" thickBot="1" x14ac:dyDescent="0.4">
      <c r="A21" s="330"/>
      <c r="B21" s="941"/>
      <c r="C21" s="940"/>
      <c r="D21" s="942"/>
      <c r="E21" s="943" t="s">
        <v>22</v>
      </c>
      <c r="F21" s="944"/>
      <c r="G21" s="580"/>
      <c r="H21" s="945"/>
      <c r="I21" s="946"/>
      <c r="J21" s="947"/>
      <c r="K21" s="948">
        <f>K20/23.5</f>
        <v>36.238723404255317</v>
      </c>
      <c r="L21" s="945"/>
      <c r="M21" s="946"/>
      <c r="N21" s="946"/>
      <c r="O21" s="946"/>
      <c r="P21" s="949"/>
      <c r="Q21" s="945"/>
      <c r="R21" s="946"/>
      <c r="S21" s="946"/>
      <c r="T21" s="946"/>
      <c r="U21" s="946"/>
      <c r="V21" s="946"/>
      <c r="W21" s="946"/>
      <c r="X21" s="947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778" t="s">
        <v>40</v>
      </c>
      <c r="C4" s="128"/>
      <c r="D4" s="193"/>
      <c r="E4" s="123"/>
      <c r="F4" s="778"/>
      <c r="G4" s="1013" t="s">
        <v>23</v>
      </c>
      <c r="H4" s="1013"/>
      <c r="I4" s="1013"/>
      <c r="J4" s="232" t="s">
        <v>24</v>
      </c>
      <c r="K4" s="1007" t="s">
        <v>25</v>
      </c>
      <c r="L4" s="1008"/>
      <c r="M4" s="1014"/>
      <c r="N4" s="1014"/>
      <c r="O4" s="1015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3" s="18" customFormat="1" ht="28.5" customHeight="1" thickBot="1" x14ac:dyDescent="0.4">
      <c r="A5" s="779" t="s">
        <v>0</v>
      </c>
      <c r="B5" s="318" t="s">
        <v>41</v>
      </c>
      <c r="C5" s="781" t="s">
        <v>42</v>
      </c>
      <c r="D5" s="318" t="s">
        <v>39</v>
      </c>
      <c r="E5" s="736" t="s">
        <v>27</v>
      </c>
      <c r="F5" s="318" t="s">
        <v>38</v>
      </c>
      <c r="G5" s="754" t="s">
        <v>28</v>
      </c>
      <c r="H5" s="755" t="s">
        <v>29</v>
      </c>
      <c r="I5" s="756" t="s">
        <v>30</v>
      </c>
      <c r="J5" s="786" t="s">
        <v>31</v>
      </c>
      <c r="K5" s="789" t="s">
        <v>32</v>
      </c>
      <c r="L5" s="790" t="s">
        <v>147</v>
      </c>
      <c r="M5" s="790" t="s">
        <v>33</v>
      </c>
      <c r="N5" s="791" t="s">
        <v>148</v>
      </c>
      <c r="O5" s="793" t="s">
        <v>149</v>
      </c>
      <c r="P5" s="789" t="s">
        <v>34</v>
      </c>
      <c r="Q5" s="790" t="s">
        <v>35</v>
      </c>
      <c r="R5" s="790" t="s">
        <v>36</v>
      </c>
      <c r="S5" s="790" t="s">
        <v>37</v>
      </c>
      <c r="T5" s="790" t="s">
        <v>150</v>
      </c>
      <c r="U5" s="790" t="s">
        <v>151</v>
      </c>
      <c r="V5" s="790" t="s">
        <v>152</v>
      </c>
      <c r="W5" s="792" t="s">
        <v>153</v>
      </c>
    </row>
    <row r="6" spans="1:23" s="18" customFormat="1" ht="28.5" customHeight="1" x14ac:dyDescent="0.35">
      <c r="A6" s="41" t="s">
        <v>6</v>
      </c>
      <c r="B6" s="170">
        <v>133</v>
      </c>
      <c r="C6" s="548" t="s">
        <v>20</v>
      </c>
      <c r="D6" s="313" t="s">
        <v>184</v>
      </c>
      <c r="E6" s="825">
        <v>60</v>
      </c>
      <c r="F6" s="771"/>
      <c r="G6" s="342">
        <v>1.32</v>
      </c>
      <c r="H6" s="43">
        <v>0.24</v>
      </c>
      <c r="I6" s="44">
        <v>8.82</v>
      </c>
      <c r="J6" s="422">
        <v>40.799999999999997</v>
      </c>
      <c r="K6" s="369">
        <v>0</v>
      </c>
      <c r="L6" s="113">
        <v>0.03</v>
      </c>
      <c r="M6" s="113">
        <v>2.88</v>
      </c>
      <c r="N6" s="113">
        <v>1.2</v>
      </c>
      <c r="O6" s="861">
        <v>0</v>
      </c>
      <c r="P6" s="369">
        <v>3</v>
      </c>
      <c r="Q6" s="113">
        <v>30</v>
      </c>
      <c r="R6" s="113">
        <v>0</v>
      </c>
      <c r="S6" s="113">
        <v>0.24</v>
      </c>
      <c r="T6" s="113">
        <v>81.599999999999994</v>
      </c>
      <c r="U6" s="113">
        <v>0</v>
      </c>
      <c r="V6" s="113">
        <v>2.9999999999999997E-4</v>
      </c>
      <c r="W6" s="114">
        <v>1.0999999999999999E-2</v>
      </c>
    </row>
    <row r="7" spans="1:23" s="18" customFormat="1" ht="39" customHeight="1" x14ac:dyDescent="0.35">
      <c r="A7" s="54"/>
      <c r="B7" s="166">
        <v>78</v>
      </c>
      <c r="C7" s="253" t="s">
        <v>10</v>
      </c>
      <c r="D7" s="428" t="s">
        <v>113</v>
      </c>
      <c r="E7" s="287">
        <v>90</v>
      </c>
      <c r="F7" s="126"/>
      <c r="G7" s="305">
        <v>14.85</v>
      </c>
      <c r="H7" s="17">
        <v>13.32</v>
      </c>
      <c r="I7" s="47">
        <v>5.94</v>
      </c>
      <c r="J7" s="322">
        <v>202.68</v>
      </c>
      <c r="K7" s="305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7">
        <v>65</v>
      </c>
      <c r="C8" s="316" t="s">
        <v>68</v>
      </c>
      <c r="D8" s="429" t="s">
        <v>57</v>
      </c>
      <c r="E8" s="167">
        <v>150</v>
      </c>
      <c r="F8" s="125"/>
      <c r="G8" s="306">
        <v>6.45</v>
      </c>
      <c r="H8" s="13">
        <v>4.05</v>
      </c>
      <c r="I8" s="51">
        <v>40.200000000000003</v>
      </c>
      <c r="J8" s="127">
        <v>223.65</v>
      </c>
      <c r="K8" s="306">
        <v>0.08</v>
      </c>
      <c r="L8" s="99">
        <v>0.02</v>
      </c>
      <c r="M8" s="13">
        <v>0</v>
      </c>
      <c r="N8" s="13">
        <v>30</v>
      </c>
      <c r="O8" s="51">
        <v>0.11</v>
      </c>
      <c r="P8" s="99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6">
        <v>160</v>
      </c>
      <c r="C9" s="316" t="s">
        <v>67</v>
      </c>
      <c r="D9" s="406" t="s">
        <v>122</v>
      </c>
      <c r="E9" s="224">
        <v>200</v>
      </c>
      <c r="F9" s="125"/>
      <c r="G9" s="305">
        <v>0.4</v>
      </c>
      <c r="H9" s="17">
        <v>0.6</v>
      </c>
      <c r="I9" s="47">
        <v>17.8</v>
      </c>
      <c r="J9" s="322">
        <v>78.599999999999994</v>
      </c>
      <c r="K9" s="305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8">
        <v>119</v>
      </c>
      <c r="C10" s="182" t="s">
        <v>14</v>
      </c>
      <c r="D10" s="182" t="s">
        <v>58</v>
      </c>
      <c r="E10" s="221">
        <v>20</v>
      </c>
      <c r="F10" s="158"/>
      <c r="G10" s="305">
        <v>1.4</v>
      </c>
      <c r="H10" s="17">
        <v>0.14000000000000001</v>
      </c>
      <c r="I10" s="47">
        <v>8.8000000000000007</v>
      </c>
      <c r="J10" s="322">
        <v>48</v>
      </c>
      <c r="K10" s="305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5">
        <v>120</v>
      </c>
      <c r="C11" s="182" t="s">
        <v>15</v>
      </c>
      <c r="D11" s="182" t="s">
        <v>49</v>
      </c>
      <c r="E11" s="165">
        <v>20</v>
      </c>
      <c r="F11" s="158"/>
      <c r="G11" s="305">
        <v>1.1399999999999999</v>
      </c>
      <c r="H11" s="17">
        <v>0.22</v>
      </c>
      <c r="I11" s="47">
        <v>7.44</v>
      </c>
      <c r="J11" s="323">
        <v>36.26</v>
      </c>
      <c r="K11" s="353">
        <v>0.02</v>
      </c>
      <c r="L11" s="21">
        <v>2.4E-2</v>
      </c>
      <c r="M11" s="22">
        <v>0.08</v>
      </c>
      <c r="N11" s="22">
        <v>0</v>
      </c>
      <c r="O11" s="55">
        <v>0</v>
      </c>
      <c r="P11" s="353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6"/>
      <c r="C12" s="253"/>
      <c r="D12" s="407" t="s">
        <v>21</v>
      </c>
      <c r="E12" s="345">
        <f>E6+E7+E8+E9+E10+E11</f>
        <v>540</v>
      </c>
      <c r="F12" s="126"/>
      <c r="G12" s="353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31">
        <f t="shared" si="0"/>
        <v>629.99</v>
      </c>
      <c r="K12" s="353">
        <f t="shared" si="0"/>
        <v>0.18</v>
      </c>
      <c r="L12" s="353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9"/>
      <c r="C13" s="363"/>
      <c r="D13" s="408" t="s">
        <v>22</v>
      </c>
      <c r="E13" s="169"/>
      <c r="F13" s="256"/>
      <c r="G13" s="310"/>
      <c r="H13" s="186"/>
      <c r="I13" s="187"/>
      <c r="J13" s="433">
        <f>J12/23.5</f>
        <v>26.808085106382979</v>
      </c>
      <c r="K13" s="310"/>
      <c r="L13" s="257"/>
      <c r="M13" s="186"/>
      <c r="N13" s="186"/>
      <c r="O13" s="187"/>
      <c r="P13" s="257"/>
      <c r="Q13" s="186"/>
      <c r="R13" s="186"/>
      <c r="S13" s="186"/>
      <c r="T13" s="186"/>
      <c r="U13" s="186"/>
      <c r="V13" s="186"/>
      <c r="W13" s="187"/>
    </row>
    <row r="14" spans="1:23" s="18" customFormat="1" ht="39" customHeight="1" x14ac:dyDescent="0.35">
      <c r="A14" s="175" t="s">
        <v>7</v>
      </c>
      <c r="B14" s="170">
        <v>24</v>
      </c>
      <c r="C14" s="549" t="s">
        <v>8</v>
      </c>
      <c r="D14" s="350" t="s">
        <v>145</v>
      </c>
      <c r="E14" s="396">
        <v>150</v>
      </c>
      <c r="F14" s="771"/>
      <c r="G14" s="342">
        <v>0.6</v>
      </c>
      <c r="H14" s="43">
        <v>0</v>
      </c>
      <c r="I14" s="44">
        <v>16.95</v>
      </c>
      <c r="J14" s="421">
        <v>69</v>
      </c>
      <c r="K14" s="342">
        <v>0.01</v>
      </c>
      <c r="L14" s="43">
        <v>0.03</v>
      </c>
      <c r="M14" s="43">
        <v>19.5</v>
      </c>
      <c r="N14" s="43">
        <v>0</v>
      </c>
      <c r="O14" s="50">
        <v>0</v>
      </c>
      <c r="P14" s="342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2"/>
      <c r="B15" s="166">
        <v>37</v>
      </c>
      <c r="C15" s="182" t="s">
        <v>9</v>
      </c>
      <c r="D15" s="309" t="s">
        <v>59</v>
      </c>
      <c r="E15" s="221">
        <v>200</v>
      </c>
      <c r="F15" s="158"/>
      <c r="G15" s="306">
        <v>6</v>
      </c>
      <c r="H15" s="13">
        <v>5.4</v>
      </c>
      <c r="I15" s="51">
        <v>10.8</v>
      </c>
      <c r="J15" s="127">
        <v>115.6</v>
      </c>
      <c r="K15" s="306">
        <v>0.1</v>
      </c>
      <c r="L15" s="99">
        <v>0.1</v>
      </c>
      <c r="M15" s="13">
        <v>10.7</v>
      </c>
      <c r="N15" s="13">
        <v>162</v>
      </c>
      <c r="O15" s="25">
        <v>0</v>
      </c>
      <c r="P15" s="306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4"/>
      <c r="B16" s="166">
        <v>75</v>
      </c>
      <c r="C16" s="333" t="s">
        <v>10</v>
      </c>
      <c r="D16" s="406" t="s">
        <v>69</v>
      </c>
      <c r="E16" s="361">
        <v>90</v>
      </c>
      <c r="F16" s="167"/>
      <c r="G16" s="446">
        <v>12.42</v>
      </c>
      <c r="H16" s="32">
        <v>2.88</v>
      </c>
      <c r="I16" s="33">
        <v>4.59</v>
      </c>
      <c r="J16" s="440">
        <v>93.51</v>
      </c>
      <c r="K16" s="446">
        <v>0.03</v>
      </c>
      <c r="L16" s="446">
        <v>0.09</v>
      </c>
      <c r="M16" s="32">
        <v>2.4</v>
      </c>
      <c r="N16" s="32">
        <v>162</v>
      </c>
      <c r="O16" s="33">
        <v>0.14000000000000001</v>
      </c>
      <c r="P16" s="454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2">
        <v>0.51</v>
      </c>
    </row>
    <row r="17" spans="1:23" s="18" customFormat="1" ht="39" customHeight="1" x14ac:dyDescent="0.35">
      <c r="A17" s="134"/>
      <c r="B17" s="166">
        <v>53</v>
      </c>
      <c r="C17" s="333" t="s">
        <v>68</v>
      </c>
      <c r="D17" s="429" t="s">
        <v>64</v>
      </c>
      <c r="E17" s="125">
        <v>150</v>
      </c>
      <c r="F17" s="167"/>
      <c r="G17" s="99">
        <v>3.3</v>
      </c>
      <c r="H17" s="13">
        <v>4.95</v>
      </c>
      <c r="I17" s="25">
        <v>32.25</v>
      </c>
      <c r="J17" s="168">
        <v>186.45</v>
      </c>
      <c r="K17" s="99">
        <v>0.03</v>
      </c>
      <c r="L17" s="99">
        <v>0.03</v>
      </c>
      <c r="M17" s="13">
        <v>0</v>
      </c>
      <c r="N17" s="13">
        <v>18.899999999999999</v>
      </c>
      <c r="O17" s="25">
        <v>0.08</v>
      </c>
      <c r="P17" s="306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4"/>
      <c r="B18" s="166">
        <v>104</v>
      </c>
      <c r="C18" s="316" t="s">
        <v>18</v>
      </c>
      <c r="D18" s="303" t="s">
        <v>177</v>
      </c>
      <c r="E18" s="224">
        <v>200</v>
      </c>
      <c r="F18" s="125"/>
      <c r="G18" s="305">
        <v>0</v>
      </c>
      <c r="H18" s="17">
        <v>0</v>
      </c>
      <c r="I18" s="47">
        <v>19.2</v>
      </c>
      <c r="J18" s="234">
        <v>76.8</v>
      </c>
      <c r="K18" s="305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5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4"/>
      <c r="B19" s="168">
        <v>119</v>
      </c>
      <c r="C19" s="214" t="s">
        <v>14</v>
      </c>
      <c r="D19" s="183" t="s">
        <v>58</v>
      </c>
      <c r="E19" s="158">
        <v>45</v>
      </c>
      <c r="F19" s="165"/>
      <c r="G19" s="19">
        <v>3.19</v>
      </c>
      <c r="H19" s="17">
        <v>0.31</v>
      </c>
      <c r="I19" s="20">
        <v>19.89</v>
      </c>
      <c r="J19" s="234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5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4"/>
      <c r="B20" s="165">
        <v>120</v>
      </c>
      <c r="C20" s="214" t="s">
        <v>15</v>
      </c>
      <c r="D20" s="183" t="s">
        <v>49</v>
      </c>
      <c r="E20" s="158">
        <v>25</v>
      </c>
      <c r="F20" s="165"/>
      <c r="G20" s="19">
        <v>1.42</v>
      </c>
      <c r="H20" s="17">
        <v>0.27</v>
      </c>
      <c r="I20" s="20">
        <v>9.3000000000000007</v>
      </c>
      <c r="J20" s="234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5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4"/>
      <c r="B21" s="286"/>
      <c r="C21" s="320"/>
      <c r="D21" s="407" t="s">
        <v>21</v>
      </c>
      <c r="E21" s="415">
        <f>SUM(E15:E20)</f>
        <v>710</v>
      </c>
      <c r="F21" s="165"/>
      <c r="G21" s="26">
        <f t="shared" ref="G21:W21" si="1">SUM(G15:G20)</f>
        <v>26.330000000000005</v>
      </c>
      <c r="H21" s="15">
        <f t="shared" si="1"/>
        <v>13.81</v>
      </c>
      <c r="I21" s="153">
        <f t="shared" si="1"/>
        <v>96.03</v>
      </c>
      <c r="J21" s="413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3">
        <f t="shared" si="1"/>
        <v>1.3699999999999999</v>
      </c>
      <c r="P21" s="247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30"/>
      <c r="B22" s="427"/>
      <c r="C22" s="410"/>
      <c r="D22" s="408" t="s">
        <v>22</v>
      </c>
      <c r="E22" s="410"/>
      <c r="F22" s="383"/>
      <c r="G22" s="381"/>
      <c r="H22" s="48"/>
      <c r="I22" s="385"/>
      <c r="J22" s="414">
        <f>J21/23.5</f>
        <v>29.560851063829791</v>
      </c>
      <c r="K22" s="381"/>
      <c r="L22" s="381"/>
      <c r="M22" s="48"/>
      <c r="N22" s="48"/>
      <c r="O22" s="385"/>
      <c r="P22" s="386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3"/>
      <c r="B4" s="130" t="s">
        <v>40</v>
      </c>
      <c r="C4" s="106"/>
      <c r="D4" s="193"/>
      <c r="E4" s="130"/>
      <c r="F4" s="123"/>
      <c r="G4" s="324" t="s">
        <v>23</v>
      </c>
      <c r="H4" s="84"/>
      <c r="I4" s="325"/>
      <c r="J4" s="419" t="s">
        <v>24</v>
      </c>
      <c r="K4" s="1003" t="s">
        <v>25</v>
      </c>
      <c r="L4" s="1004"/>
      <c r="M4" s="1005"/>
      <c r="N4" s="1005"/>
      <c r="O4" s="1006"/>
      <c r="P4" s="1010" t="s">
        <v>26</v>
      </c>
      <c r="Q4" s="1011"/>
      <c r="R4" s="1011"/>
      <c r="S4" s="1011"/>
      <c r="T4" s="1011"/>
      <c r="U4" s="1011"/>
      <c r="V4" s="1011"/>
      <c r="W4" s="1012"/>
    </row>
    <row r="5" spans="1:46" s="18" customFormat="1" ht="28.5" customHeight="1" thickBot="1" x14ac:dyDescent="0.4">
      <c r="A5" s="392" t="s">
        <v>0</v>
      </c>
      <c r="B5" s="131" t="s">
        <v>41</v>
      </c>
      <c r="C5" s="107" t="s">
        <v>42</v>
      </c>
      <c r="D5" s="131" t="s">
        <v>39</v>
      </c>
      <c r="E5" s="131" t="s">
        <v>27</v>
      </c>
      <c r="F5" s="124" t="s">
        <v>38</v>
      </c>
      <c r="G5" s="304" t="s">
        <v>28</v>
      </c>
      <c r="H5" s="90" t="s">
        <v>29</v>
      </c>
      <c r="I5" s="91" t="s">
        <v>30</v>
      </c>
      <c r="J5" s="420" t="s">
        <v>31</v>
      </c>
      <c r="K5" s="498" t="s">
        <v>32</v>
      </c>
      <c r="L5" s="498" t="s">
        <v>147</v>
      </c>
      <c r="M5" s="498" t="s">
        <v>33</v>
      </c>
      <c r="N5" s="716" t="s">
        <v>148</v>
      </c>
      <c r="O5" s="498" t="s">
        <v>149</v>
      </c>
      <c r="P5" s="498" t="s">
        <v>34</v>
      </c>
      <c r="Q5" s="498" t="s">
        <v>35</v>
      </c>
      <c r="R5" s="498" t="s">
        <v>36</v>
      </c>
      <c r="S5" s="498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46" s="18" customFormat="1" ht="19.5" customHeight="1" x14ac:dyDescent="0.35">
      <c r="A6" s="132" t="s">
        <v>6</v>
      </c>
      <c r="B6" s="158">
        <v>24</v>
      </c>
      <c r="C6" s="350" t="s">
        <v>8</v>
      </c>
      <c r="D6" s="313" t="s">
        <v>145</v>
      </c>
      <c r="E6" s="170">
        <v>150</v>
      </c>
      <c r="F6" s="313"/>
      <c r="G6" s="342">
        <v>0.6</v>
      </c>
      <c r="H6" s="43">
        <v>0</v>
      </c>
      <c r="I6" s="50">
        <v>16.95</v>
      </c>
      <c r="J6" s="449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42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2"/>
      <c r="B7" s="167">
        <v>66</v>
      </c>
      <c r="C7" s="333" t="s">
        <v>66</v>
      </c>
      <c r="D7" s="406" t="s">
        <v>61</v>
      </c>
      <c r="E7" s="361">
        <v>150</v>
      </c>
      <c r="F7" s="167"/>
      <c r="G7" s="19">
        <v>15.6</v>
      </c>
      <c r="H7" s="17">
        <v>16.350000000000001</v>
      </c>
      <c r="I7" s="20">
        <v>2.7</v>
      </c>
      <c r="J7" s="234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305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2"/>
      <c r="B8" s="166">
        <v>116</v>
      </c>
      <c r="C8" s="254" t="s">
        <v>67</v>
      </c>
      <c r="D8" s="161" t="s">
        <v>107</v>
      </c>
      <c r="E8" s="126">
        <v>200</v>
      </c>
      <c r="F8" s="253"/>
      <c r="G8" s="19">
        <v>3.2</v>
      </c>
      <c r="H8" s="17">
        <v>3.2</v>
      </c>
      <c r="I8" s="20">
        <v>14.6</v>
      </c>
      <c r="J8" s="234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305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2"/>
      <c r="B9" s="168">
        <v>121</v>
      </c>
      <c r="C9" s="214" t="s">
        <v>14</v>
      </c>
      <c r="D9" s="268" t="s">
        <v>53</v>
      </c>
      <c r="E9" s="442">
        <v>30</v>
      </c>
      <c r="F9" s="165"/>
      <c r="G9" s="19">
        <v>2.16</v>
      </c>
      <c r="H9" s="17">
        <v>0.81</v>
      </c>
      <c r="I9" s="20">
        <v>14.73</v>
      </c>
      <c r="J9" s="234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305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2"/>
      <c r="B10" s="167">
        <v>120</v>
      </c>
      <c r="C10" s="214" t="s">
        <v>15</v>
      </c>
      <c r="D10" s="183" t="s">
        <v>49</v>
      </c>
      <c r="E10" s="158">
        <v>20</v>
      </c>
      <c r="F10" s="165"/>
      <c r="G10" s="19">
        <v>1.1399999999999999</v>
      </c>
      <c r="H10" s="17">
        <v>0.22</v>
      </c>
      <c r="I10" s="20">
        <v>7.44</v>
      </c>
      <c r="J10" s="235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53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2"/>
      <c r="B11" s="440"/>
      <c r="C11" s="333"/>
      <c r="D11" s="407" t="s">
        <v>21</v>
      </c>
      <c r="E11" s="794">
        <f>SUM(E6:E10)</f>
        <v>550</v>
      </c>
      <c r="F11" s="167"/>
      <c r="G11" s="444">
        <f t="shared" ref="G11:W11" si="0">SUM(G6:G10)</f>
        <v>22.7</v>
      </c>
      <c r="H11" s="444">
        <f t="shared" si="0"/>
        <v>20.58</v>
      </c>
      <c r="I11" s="914">
        <f t="shared" si="0"/>
        <v>56.42</v>
      </c>
      <c r="J11" s="916">
        <f t="shared" si="0"/>
        <v>501.91999999999996</v>
      </c>
      <c r="K11" s="444">
        <f t="shared" si="0"/>
        <v>6.64</v>
      </c>
      <c r="L11" s="444">
        <f t="shared" si="0"/>
        <v>0.79400000000000004</v>
      </c>
      <c r="M11" s="444">
        <f t="shared" si="0"/>
        <v>21.18</v>
      </c>
      <c r="N11" s="444">
        <f t="shared" si="0"/>
        <v>211.15</v>
      </c>
      <c r="O11" s="914">
        <f t="shared" si="0"/>
        <v>2.1</v>
      </c>
      <c r="P11" s="452">
        <f t="shared" si="0"/>
        <v>329.09</v>
      </c>
      <c r="Q11" s="444">
        <f t="shared" si="0"/>
        <v>452.35</v>
      </c>
      <c r="R11" s="444">
        <f t="shared" si="0"/>
        <v>75.610000000000014</v>
      </c>
      <c r="S11" s="444">
        <f t="shared" si="0"/>
        <v>7.42</v>
      </c>
      <c r="T11" s="444">
        <f t="shared" si="0"/>
        <v>1069.9499999999998</v>
      </c>
      <c r="U11" s="444">
        <f t="shared" si="0"/>
        <v>4.3999999999999997E-2</v>
      </c>
      <c r="V11" s="444">
        <f t="shared" si="0"/>
        <v>3.3500000000000002E-2</v>
      </c>
      <c r="W11" s="915">
        <f t="shared" si="0"/>
        <v>0.16700000000000001</v>
      </c>
    </row>
    <row r="12" spans="1:46" s="39" customFormat="1" ht="24" customHeight="1" thickBot="1" x14ac:dyDescent="0.4">
      <c r="A12" s="437"/>
      <c r="B12" s="441"/>
      <c r="C12" s="439"/>
      <c r="D12" s="408" t="s">
        <v>22</v>
      </c>
      <c r="E12" s="443"/>
      <c r="F12" s="441"/>
      <c r="G12" s="445"/>
      <c r="H12" s="435"/>
      <c r="I12" s="448"/>
      <c r="J12" s="451">
        <f>J11/23.5</f>
        <v>21.358297872340422</v>
      </c>
      <c r="K12" s="445"/>
      <c r="L12" s="435"/>
      <c r="M12" s="435"/>
      <c r="N12" s="435"/>
      <c r="O12" s="448"/>
      <c r="P12" s="453"/>
      <c r="Q12" s="435"/>
      <c r="R12" s="435"/>
      <c r="S12" s="435"/>
      <c r="T12" s="435"/>
      <c r="U12" s="435"/>
      <c r="V12" s="435"/>
      <c r="W12" s="436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</row>
    <row r="13" spans="1:46" s="18" customFormat="1" ht="26.5" customHeight="1" x14ac:dyDescent="0.35">
      <c r="A13" s="177" t="s">
        <v>7</v>
      </c>
      <c r="B13" s="188">
        <v>132</v>
      </c>
      <c r="C13" s="365" t="s">
        <v>20</v>
      </c>
      <c r="D13" s="405" t="s">
        <v>165</v>
      </c>
      <c r="E13" s="382">
        <v>60</v>
      </c>
      <c r="F13" s="366"/>
      <c r="G13" s="342">
        <v>0.78</v>
      </c>
      <c r="H13" s="43">
        <v>6.12</v>
      </c>
      <c r="I13" s="44">
        <v>5.52</v>
      </c>
      <c r="J13" s="422">
        <v>79.5</v>
      </c>
      <c r="K13" s="475">
        <v>0.01</v>
      </c>
      <c r="L13" s="477">
        <v>0.03</v>
      </c>
      <c r="M13" s="59">
        <v>2.4</v>
      </c>
      <c r="N13" s="59">
        <v>0</v>
      </c>
      <c r="O13" s="60">
        <v>0</v>
      </c>
      <c r="P13" s="477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</row>
    <row r="14" spans="1:46" s="18" customFormat="1" ht="26.5" customHeight="1" x14ac:dyDescent="0.35">
      <c r="A14" s="132"/>
      <c r="B14" s="167">
        <v>138</v>
      </c>
      <c r="C14" s="316" t="s">
        <v>9</v>
      </c>
      <c r="D14" s="406" t="s">
        <v>72</v>
      </c>
      <c r="E14" s="224">
        <v>200</v>
      </c>
      <c r="F14" s="125"/>
      <c r="G14" s="306">
        <v>6.2</v>
      </c>
      <c r="H14" s="13">
        <v>6.2</v>
      </c>
      <c r="I14" s="51">
        <v>11</v>
      </c>
      <c r="J14" s="127">
        <v>125.8</v>
      </c>
      <c r="K14" s="306">
        <v>0.08</v>
      </c>
      <c r="L14" s="99">
        <v>0.04</v>
      </c>
      <c r="M14" s="13">
        <v>10.7</v>
      </c>
      <c r="N14" s="13">
        <v>100.5</v>
      </c>
      <c r="O14" s="51">
        <v>0</v>
      </c>
      <c r="P14" s="99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</row>
    <row r="15" spans="1:46" s="18" customFormat="1" ht="26.5" customHeight="1" x14ac:dyDescent="0.35">
      <c r="A15" s="134"/>
      <c r="B15" s="167">
        <v>126</v>
      </c>
      <c r="C15" s="316" t="s">
        <v>10</v>
      </c>
      <c r="D15" s="406" t="s">
        <v>192</v>
      </c>
      <c r="E15" s="224">
        <v>90</v>
      </c>
      <c r="F15" s="125"/>
      <c r="G15" s="306">
        <v>16.649999999999999</v>
      </c>
      <c r="H15" s="13">
        <v>8.01</v>
      </c>
      <c r="I15" s="51">
        <v>4.8600000000000003</v>
      </c>
      <c r="J15" s="127">
        <v>168.75</v>
      </c>
      <c r="K15" s="306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</row>
    <row r="16" spans="1:46" s="18" customFormat="1" ht="26.5" customHeight="1" x14ac:dyDescent="0.35">
      <c r="A16" s="134"/>
      <c r="B16" s="167">
        <v>210</v>
      </c>
      <c r="C16" s="316" t="s">
        <v>68</v>
      </c>
      <c r="D16" s="429" t="s">
        <v>74</v>
      </c>
      <c r="E16" s="167">
        <v>150</v>
      </c>
      <c r="F16" s="125"/>
      <c r="G16" s="306">
        <v>13.95</v>
      </c>
      <c r="H16" s="13">
        <v>4.6500000000000004</v>
      </c>
      <c r="I16" s="51">
        <v>31.95</v>
      </c>
      <c r="J16" s="127">
        <v>224.85</v>
      </c>
      <c r="K16" s="306">
        <v>0.56999999999999995</v>
      </c>
      <c r="L16" s="99">
        <v>0.09</v>
      </c>
      <c r="M16" s="13">
        <v>0</v>
      </c>
      <c r="N16" s="13">
        <v>18.899999999999999</v>
      </c>
      <c r="O16" s="51">
        <v>7.4999999999999997E-2</v>
      </c>
      <c r="P16" s="99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4"/>
      <c r="B17" s="167">
        <v>101</v>
      </c>
      <c r="C17" s="316" t="s">
        <v>18</v>
      </c>
      <c r="D17" s="406" t="s">
        <v>73</v>
      </c>
      <c r="E17" s="224">
        <v>200</v>
      </c>
      <c r="F17" s="125"/>
      <c r="G17" s="305">
        <v>0.8</v>
      </c>
      <c r="H17" s="17">
        <v>0</v>
      </c>
      <c r="I17" s="47">
        <v>24.6</v>
      </c>
      <c r="J17" s="322">
        <v>101.2</v>
      </c>
      <c r="K17" s="305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168">
        <v>119</v>
      </c>
      <c r="C18" s="182" t="s">
        <v>14</v>
      </c>
      <c r="D18" s="183" t="s">
        <v>58</v>
      </c>
      <c r="E18" s="165">
        <v>45</v>
      </c>
      <c r="F18" s="158"/>
      <c r="G18" s="305">
        <v>3.19</v>
      </c>
      <c r="H18" s="17">
        <v>0.31</v>
      </c>
      <c r="I18" s="47">
        <v>19.89</v>
      </c>
      <c r="J18" s="234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5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4"/>
      <c r="B19" s="165">
        <v>120</v>
      </c>
      <c r="C19" s="182" t="s">
        <v>15</v>
      </c>
      <c r="D19" s="183" t="s">
        <v>49</v>
      </c>
      <c r="E19" s="165">
        <v>25</v>
      </c>
      <c r="F19" s="158"/>
      <c r="G19" s="305">
        <v>1.42</v>
      </c>
      <c r="H19" s="17">
        <v>0.27</v>
      </c>
      <c r="I19" s="47">
        <v>9.3000000000000007</v>
      </c>
      <c r="J19" s="234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5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4"/>
      <c r="B20" s="286"/>
      <c r="C20" s="182"/>
      <c r="D20" s="407" t="s">
        <v>21</v>
      </c>
      <c r="E20" s="417">
        <f>SUM(E13:E19)</f>
        <v>770</v>
      </c>
      <c r="F20" s="158"/>
      <c r="G20" s="247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24">
        <f>SUM(J13:J19)</f>
        <v>853.42000000000007</v>
      </c>
      <c r="K20" s="247">
        <f t="shared" ref="K20:Q20" si="2">SUM(K13:K19)</f>
        <v>0.88</v>
      </c>
      <c r="L20" s="247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30"/>
      <c r="B21" s="427"/>
      <c r="C21" s="430"/>
      <c r="D21" s="408" t="s">
        <v>22</v>
      </c>
      <c r="E21" s="383"/>
      <c r="F21" s="410"/>
      <c r="G21" s="386"/>
      <c r="H21" s="48"/>
      <c r="I21" s="49"/>
      <c r="J21" s="425">
        <f>J20/23.5</f>
        <v>36.315744680851068</v>
      </c>
      <c r="K21" s="386"/>
      <c r="L21" s="381"/>
      <c r="M21" s="48"/>
      <c r="N21" s="48"/>
      <c r="O21" s="49"/>
      <c r="P21" s="381"/>
      <c r="Q21" s="48"/>
      <c r="R21" s="331"/>
      <c r="S21" s="48"/>
      <c r="T21" s="48"/>
      <c r="U21" s="48"/>
      <c r="V21" s="331"/>
      <c r="W21" s="332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3" t="s">
        <v>40</v>
      </c>
      <c r="C4" s="416"/>
      <c r="D4" s="210"/>
      <c r="E4" s="130"/>
      <c r="F4" s="123"/>
      <c r="G4" s="324" t="s">
        <v>23</v>
      </c>
      <c r="H4" s="84"/>
      <c r="I4" s="325"/>
      <c r="J4" s="419" t="s">
        <v>24</v>
      </c>
      <c r="K4" s="1003" t="s">
        <v>25</v>
      </c>
      <c r="L4" s="1004"/>
      <c r="M4" s="1005"/>
      <c r="N4" s="1005"/>
      <c r="O4" s="1006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3" s="18" customFormat="1" ht="47" thickBot="1" x14ac:dyDescent="0.4">
      <c r="A5" s="174" t="s">
        <v>0</v>
      </c>
      <c r="B5" s="131" t="s">
        <v>41</v>
      </c>
      <c r="C5" s="398" t="s">
        <v>42</v>
      </c>
      <c r="D5" s="124" t="s">
        <v>39</v>
      </c>
      <c r="E5" s="131" t="s">
        <v>27</v>
      </c>
      <c r="F5" s="124" t="s">
        <v>38</v>
      </c>
      <c r="G5" s="851" t="s">
        <v>28</v>
      </c>
      <c r="H5" s="755" t="s">
        <v>29</v>
      </c>
      <c r="I5" s="759" t="s">
        <v>30</v>
      </c>
      <c r="J5" s="420" t="s">
        <v>31</v>
      </c>
      <c r="K5" s="758" t="s">
        <v>32</v>
      </c>
      <c r="L5" s="758" t="s">
        <v>147</v>
      </c>
      <c r="M5" s="758" t="s">
        <v>33</v>
      </c>
      <c r="N5" s="785" t="s">
        <v>148</v>
      </c>
      <c r="O5" s="758" t="s">
        <v>149</v>
      </c>
      <c r="P5" s="758" t="s">
        <v>34</v>
      </c>
      <c r="Q5" s="758" t="s">
        <v>35</v>
      </c>
      <c r="R5" s="758" t="s">
        <v>36</v>
      </c>
      <c r="S5" s="758" t="s">
        <v>37</v>
      </c>
      <c r="T5" s="758" t="s">
        <v>150</v>
      </c>
      <c r="U5" s="758" t="s">
        <v>151</v>
      </c>
      <c r="V5" s="758" t="s">
        <v>152</v>
      </c>
      <c r="W5" s="985" t="s">
        <v>153</v>
      </c>
    </row>
    <row r="6" spans="1:23" s="18" customFormat="1" ht="19.5" customHeight="1" x14ac:dyDescent="0.35">
      <c r="A6" s="177" t="s">
        <v>6</v>
      </c>
      <c r="B6" s="188">
        <v>1</v>
      </c>
      <c r="C6" s="987" t="s">
        <v>20</v>
      </c>
      <c r="D6" s="545" t="s">
        <v>12</v>
      </c>
      <c r="E6" s="188">
        <v>15</v>
      </c>
      <c r="F6" s="664"/>
      <c r="G6" s="475">
        <v>3.66</v>
      </c>
      <c r="H6" s="59">
        <v>3.54</v>
      </c>
      <c r="I6" s="60">
        <v>0</v>
      </c>
      <c r="J6" s="665">
        <v>46.5</v>
      </c>
      <c r="K6" s="342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42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2"/>
      <c r="B7" s="166"/>
      <c r="C7" s="690" t="s">
        <v>48</v>
      </c>
      <c r="D7" s="508" t="s">
        <v>182</v>
      </c>
      <c r="E7" s="166">
        <v>32</v>
      </c>
      <c r="F7" s="255"/>
      <c r="G7" s="353">
        <v>0.2</v>
      </c>
      <c r="H7" s="22">
        <v>0.03</v>
      </c>
      <c r="I7" s="55">
        <v>25.6</v>
      </c>
      <c r="J7" s="596">
        <v>105.6</v>
      </c>
      <c r="K7" s="305"/>
      <c r="L7" s="17"/>
      <c r="M7" s="17"/>
      <c r="N7" s="17"/>
      <c r="O7" s="20"/>
      <c r="P7" s="305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2"/>
      <c r="B8" s="166">
        <v>123</v>
      </c>
      <c r="C8" s="690" t="s">
        <v>66</v>
      </c>
      <c r="D8" s="400" t="s">
        <v>156</v>
      </c>
      <c r="E8" s="227" t="s">
        <v>100</v>
      </c>
      <c r="F8" s="126"/>
      <c r="G8" s="530">
        <v>7.17</v>
      </c>
      <c r="H8" s="117">
        <v>7.38</v>
      </c>
      <c r="I8" s="122">
        <v>35.049999999999997</v>
      </c>
      <c r="J8" s="666">
        <v>234.72</v>
      </c>
      <c r="K8" s="423">
        <v>0.08</v>
      </c>
      <c r="L8" s="29">
        <v>0.23</v>
      </c>
      <c r="M8" s="29">
        <v>0.88</v>
      </c>
      <c r="N8" s="29">
        <v>40</v>
      </c>
      <c r="O8" s="989">
        <v>0.15</v>
      </c>
      <c r="P8" s="423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5"/>
      <c r="B9" s="165">
        <v>114</v>
      </c>
      <c r="C9" s="214" t="s">
        <v>47</v>
      </c>
      <c r="D9" s="268" t="s">
        <v>54</v>
      </c>
      <c r="E9" s="986">
        <v>200</v>
      </c>
      <c r="F9" s="158"/>
      <c r="G9" s="305">
        <v>0.2</v>
      </c>
      <c r="H9" s="17">
        <v>0</v>
      </c>
      <c r="I9" s="47">
        <v>11</v>
      </c>
      <c r="J9" s="322">
        <v>44.8</v>
      </c>
      <c r="K9" s="305">
        <v>0</v>
      </c>
      <c r="L9" s="17">
        <v>0</v>
      </c>
      <c r="M9" s="17">
        <v>0.08</v>
      </c>
      <c r="N9" s="17">
        <v>0</v>
      </c>
      <c r="O9" s="20">
        <v>0</v>
      </c>
      <c r="P9" s="305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5"/>
      <c r="B10" s="165" t="s">
        <v>197</v>
      </c>
      <c r="C10" s="214" t="s">
        <v>18</v>
      </c>
      <c r="D10" s="268" t="s">
        <v>199</v>
      </c>
      <c r="E10" s="986">
        <v>200</v>
      </c>
      <c r="F10" s="158"/>
      <c r="G10" s="305">
        <v>5.4</v>
      </c>
      <c r="H10" s="17">
        <v>4.2</v>
      </c>
      <c r="I10" s="47">
        <v>18</v>
      </c>
      <c r="J10" s="322">
        <v>131.4</v>
      </c>
      <c r="K10" s="305"/>
      <c r="L10" s="17"/>
      <c r="M10" s="17"/>
      <c r="N10" s="17"/>
      <c r="O10" s="20"/>
      <c r="P10" s="305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5"/>
      <c r="B11" s="261">
        <v>116</v>
      </c>
      <c r="C11" s="690" t="s">
        <v>14</v>
      </c>
      <c r="D11" s="253" t="s">
        <v>43</v>
      </c>
      <c r="E11" s="166">
        <v>30</v>
      </c>
      <c r="F11" s="640"/>
      <c r="G11" s="353">
        <v>2.13</v>
      </c>
      <c r="H11" s="22">
        <v>0.21</v>
      </c>
      <c r="I11" s="55">
        <v>13.26</v>
      </c>
      <c r="J11" s="596">
        <v>72</v>
      </c>
      <c r="K11" s="353">
        <v>0.03</v>
      </c>
      <c r="L11" s="22">
        <v>0.01</v>
      </c>
      <c r="M11" s="22">
        <v>0</v>
      </c>
      <c r="N11" s="22">
        <v>0</v>
      </c>
      <c r="O11" s="23">
        <v>0</v>
      </c>
      <c r="P11" s="353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5"/>
      <c r="B12" s="166">
        <v>120</v>
      </c>
      <c r="C12" s="690" t="s">
        <v>15</v>
      </c>
      <c r="D12" s="253" t="s">
        <v>13</v>
      </c>
      <c r="E12" s="166">
        <v>20</v>
      </c>
      <c r="F12" s="640"/>
      <c r="G12" s="353">
        <v>1.1399999999999999</v>
      </c>
      <c r="H12" s="22">
        <v>0.22</v>
      </c>
      <c r="I12" s="55">
        <v>7.44</v>
      </c>
      <c r="J12" s="596">
        <v>36.26</v>
      </c>
      <c r="K12" s="353">
        <v>0.02</v>
      </c>
      <c r="L12" s="22">
        <v>2.4E-2</v>
      </c>
      <c r="M12" s="22">
        <v>0.08</v>
      </c>
      <c r="N12" s="22">
        <v>0</v>
      </c>
      <c r="O12" s="23">
        <v>0</v>
      </c>
      <c r="P12" s="353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5"/>
      <c r="B13" s="166"/>
      <c r="C13" s="690"/>
      <c r="D13" s="407" t="s">
        <v>21</v>
      </c>
      <c r="E13" s="345">
        <f>E6+E7+205+E9+E11+E12+E10</f>
        <v>702</v>
      </c>
      <c r="F13" s="126"/>
      <c r="G13" s="249">
        <f>G6+G7+G8+G9+G11+G12+G10</f>
        <v>19.899999999999999</v>
      </c>
      <c r="H13" s="37">
        <f t="shared" ref="H13:W13" si="0">H6+H7+H8+H9+H11+H12+H10</f>
        <v>15.580000000000002</v>
      </c>
      <c r="I13" s="78">
        <f t="shared" si="0"/>
        <v>110.35000000000001</v>
      </c>
      <c r="J13" s="126">
        <f t="shared" si="0"/>
        <v>671.28</v>
      </c>
      <c r="K13" s="249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43">
        <f t="shared" si="0"/>
        <v>0.29000000000000004</v>
      </c>
      <c r="P13" s="249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8">
        <f t="shared" si="0"/>
        <v>4.1999999999999996E-2</v>
      </c>
    </row>
    <row r="14" spans="1:23" s="39" customFormat="1" ht="28.5" customHeight="1" thickBot="1" x14ac:dyDescent="0.4">
      <c r="A14" s="175"/>
      <c r="B14" s="166"/>
      <c r="C14" s="690"/>
      <c r="D14" s="408" t="s">
        <v>22</v>
      </c>
      <c r="E14" s="169"/>
      <c r="F14" s="126"/>
      <c r="G14" s="310"/>
      <c r="H14" s="186"/>
      <c r="I14" s="187"/>
      <c r="J14" s="433">
        <f>J13/23.5</f>
        <v>28.565106382978723</v>
      </c>
      <c r="K14" s="310"/>
      <c r="L14" s="897"/>
      <c r="M14" s="897"/>
      <c r="N14" s="897"/>
      <c r="O14" s="898"/>
      <c r="P14" s="899"/>
      <c r="Q14" s="897"/>
      <c r="R14" s="900"/>
      <c r="S14" s="897"/>
      <c r="T14" s="897"/>
      <c r="U14" s="897"/>
      <c r="V14" s="897"/>
      <c r="W14" s="901"/>
    </row>
    <row r="15" spans="1:23" s="18" customFormat="1" ht="33.75" customHeight="1" x14ac:dyDescent="0.35">
      <c r="A15" s="177" t="s">
        <v>7</v>
      </c>
      <c r="B15" s="188">
        <v>25</v>
      </c>
      <c r="C15" s="313" t="s">
        <v>20</v>
      </c>
      <c r="D15" s="480" t="s">
        <v>52</v>
      </c>
      <c r="E15" s="482">
        <v>150</v>
      </c>
      <c r="F15" s="170"/>
      <c r="G15" s="57">
        <v>0.6</v>
      </c>
      <c r="H15" s="40">
        <v>0.45</v>
      </c>
      <c r="I15" s="58">
        <v>12.3</v>
      </c>
      <c r="J15" s="236">
        <v>54.9</v>
      </c>
      <c r="K15" s="326">
        <v>0.03</v>
      </c>
      <c r="L15" s="57">
        <v>0.05</v>
      </c>
      <c r="M15" s="40">
        <v>7.5</v>
      </c>
      <c r="N15" s="40">
        <v>0</v>
      </c>
      <c r="O15" s="274">
        <v>0</v>
      </c>
      <c r="P15" s="326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55">
        <v>0.02</v>
      </c>
    </row>
    <row r="16" spans="1:23" s="18" customFormat="1" ht="33.75" customHeight="1" x14ac:dyDescent="0.35">
      <c r="A16" s="132"/>
      <c r="B16" s="167">
        <v>35</v>
      </c>
      <c r="C16" s="316" t="s">
        <v>9</v>
      </c>
      <c r="D16" s="303" t="s">
        <v>75</v>
      </c>
      <c r="E16" s="224">
        <v>200</v>
      </c>
      <c r="F16" s="125"/>
      <c r="G16" s="306">
        <v>4.8</v>
      </c>
      <c r="H16" s="13">
        <v>7.6</v>
      </c>
      <c r="I16" s="51">
        <v>9</v>
      </c>
      <c r="J16" s="127">
        <v>123.6</v>
      </c>
      <c r="K16" s="306">
        <v>0.04</v>
      </c>
      <c r="L16" s="99">
        <v>0.1</v>
      </c>
      <c r="M16" s="13">
        <v>1.92</v>
      </c>
      <c r="N16" s="13">
        <v>167.8</v>
      </c>
      <c r="O16" s="25">
        <v>0</v>
      </c>
      <c r="P16" s="306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4"/>
      <c r="B17" s="167">
        <v>89</v>
      </c>
      <c r="C17" s="316" t="s">
        <v>10</v>
      </c>
      <c r="D17" s="303" t="s">
        <v>105</v>
      </c>
      <c r="E17" s="224">
        <v>90</v>
      </c>
      <c r="F17" s="125"/>
      <c r="G17" s="306">
        <v>14.88</v>
      </c>
      <c r="H17" s="13">
        <v>13.95</v>
      </c>
      <c r="I17" s="51">
        <v>3.3</v>
      </c>
      <c r="J17" s="127">
        <v>198.45</v>
      </c>
      <c r="K17" s="530">
        <v>0.05</v>
      </c>
      <c r="L17" s="116">
        <v>0.11</v>
      </c>
      <c r="M17" s="117">
        <v>1</v>
      </c>
      <c r="N17" s="117">
        <v>49</v>
      </c>
      <c r="O17" s="118">
        <v>0</v>
      </c>
      <c r="P17" s="530">
        <v>17.02</v>
      </c>
      <c r="Q17" s="117">
        <v>127.1</v>
      </c>
      <c r="R17" s="117">
        <v>23.09</v>
      </c>
      <c r="S17" s="117">
        <v>1.29</v>
      </c>
      <c r="T17" s="117">
        <v>266.67</v>
      </c>
      <c r="U17" s="117">
        <v>6.0000000000000001E-3</v>
      </c>
      <c r="V17" s="117">
        <v>0</v>
      </c>
      <c r="W17" s="122">
        <v>0.05</v>
      </c>
    </row>
    <row r="18" spans="1:23" s="18" customFormat="1" ht="33.75" customHeight="1" x14ac:dyDescent="0.35">
      <c r="A18" s="134"/>
      <c r="B18" s="167">
        <v>53</v>
      </c>
      <c r="C18" s="333" t="s">
        <v>68</v>
      </c>
      <c r="D18" s="429" t="s">
        <v>64</v>
      </c>
      <c r="E18" s="125">
        <v>150</v>
      </c>
      <c r="F18" s="167"/>
      <c r="G18" s="99">
        <v>3.3</v>
      </c>
      <c r="H18" s="13">
        <v>4.95</v>
      </c>
      <c r="I18" s="25">
        <v>32.25</v>
      </c>
      <c r="J18" s="168">
        <v>186.45</v>
      </c>
      <c r="K18" s="99">
        <v>0.03</v>
      </c>
      <c r="L18" s="99">
        <v>0.03</v>
      </c>
      <c r="M18" s="13">
        <v>0</v>
      </c>
      <c r="N18" s="13">
        <v>18.899999999999999</v>
      </c>
      <c r="O18" s="25">
        <v>0.08</v>
      </c>
      <c r="P18" s="306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4"/>
      <c r="B19" s="261">
        <v>216</v>
      </c>
      <c r="C19" s="214" t="s">
        <v>18</v>
      </c>
      <c r="D19" s="268" t="s">
        <v>162</v>
      </c>
      <c r="E19" s="165">
        <v>200</v>
      </c>
      <c r="F19" s="320"/>
      <c r="G19" s="305">
        <v>0.26</v>
      </c>
      <c r="H19" s="17">
        <v>0</v>
      </c>
      <c r="I19" s="47">
        <v>15.46</v>
      </c>
      <c r="J19" s="234">
        <v>62</v>
      </c>
      <c r="K19" s="353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53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4"/>
      <c r="B20" s="168">
        <v>119</v>
      </c>
      <c r="C20" s="182" t="s">
        <v>14</v>
      </c>
      <c r="D20" s="218" t="s">
        <v>58</v>
      </c>
      <c r="E20" s="166">
        <v>30</v>
      </c>
      <c r="F20" s="166"/>
      <c r="G20" s="21">
        <v>2.13</v>
      </c>
      <c r="H20" s="22">
        <v>0.21</v>
      </c>
      <c r="I20" s="23">
        <v>13.26</v>
      </c>
      <c r="J20" s="351">
        <v>72</v>
      </c>
      <c r="K20" s="353">
        <v>0.03</v>
      </c>
      <c r="L20" s="21">
        <v>0.01</v>
      </c>
      <c r="M20" s="22">
        <v>0</v>
      </c>
      <c r="N20" s="22">
        <v>0</v>
      </c>
      <c r="O20" s="55">
        <v>0</v>
      </c>
      <c r="P20" s="353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4"/>
      <c r="B21" s="165">
        <v>120</v>
      </c>
      <c r="C21" s="182" t="s">
        <v>15</v>
      </c>
      <c r="D21" s="218" t="s">
        <v>49</v>
      </c>
      <c r="E21" s="166">
        <v>20</v>
      </c>
      <c r="F21" s="166"/>
      <c r="G21" s="21">
        <v>1.1399999999999999</v>
      </c>
      <c r="H21" s="22">
        <v>0.22</v>
      </c>
      <c r="I21" s="23">
        <v>7.44</v>
      </c>
      <c r="J21" s="351">
        <v>36.26</v>
      </c>
      <c r="K21" s="353">
        <v>0.02</v>
      </c>
      <c r="L21" s="21">
        <v>2.4E-2</v>
      </c>
      <c r="M21" s="22">
        <v>0.08</v>
      </c>
      <c r="N21" s="22">
        <v>0</v>
      </c>
      <c r="O21" s="55">
        <v>0</v>
      </c>
      <c r="P21" s="353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4"/>
      <c r="B22" s="286"/>
      <c r="C22" s="288"/>
      <c r="D22" s="388" t="s">
        <v>21</v>
      </c>
      <c r="E22" s="417">
        <f>E15+E16+E17+E18+E19+E20+E21+60</f>
        <v>900</v>
      </c>
      <c r="F22" s="158"/>
      <c r="G22" s="247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24">
        <f>SUM(J15:J21)</f>
        <v>733.66</v>
      </c>
      <c r="K22" s="721">
        <f t="shared" ref="K22:W22" si="2">SUM(K14:K21)</f>
        <v>0.2</v>
      </c>
      <c r="L22" s="721">
        <f t="shared" si="2"/>
        <v>0.32400000000000007</v>
      </c>
      <c r="M22" s="722">
        <f t="shared" si="2"/>
        <v>14.9</v>
      </c>
      <c r="N22" s="722">
        <f t="shared" si="2"/>
        <v>235.70000000000002</v>
      </c>
      <c r="O22" s="723">
        <f t="shared" si="2"/>
        <v>0.08</v>
      </c>
      <c r="P22" s="721">
        <f t="shared" si="2"/>
        <v>100.95</v>
      </c>
      <c r="Q22" s="722">
        <f t="shared" si="2"/>
        <v>369.47</v>
      </c>
      <c r="R22" s="722">
        <f t="shared" si="2"/>
        <v>110.07</v>
      </c>
      <c r="S22" s="722">
        <f t="shared" si="2"/>
        <v>7.25</v>
      </c>
      <c r="T22" s="722">
        <f t="shared" si="2"/>
        <v>1148.8499999999999</v>
      </c>
      <c r="U22" s="722">
        <f t="shared" si="2"/>
        <v>1.7000000000000001E-2</v>
      </c>
      <c r="V22" s="722">
        <f t="shared" si="2"/>
        <v>1.2200000000000001E-2</v>
      </c>
      <c r="W22" s="858">
        <f t="shared" si="2"/>
        <v>0.17300000000000001</v>
      </c>
    </row>
    <row r="23" spans="1:23" s="18" customFormat="1" ht="33.75" customHeight="1" thickBot="1" x14ac:dyDescent="0.4">
      <c r="A23" s="330"/>
      <c r="B23" s="427"/>
      <c r="C23" s="383"/>
      <c r="D23" s="390" t="s">
        <v>22</v>
      </c>
      <c r="E23" s="383"/>
      <c r="F23" s="410"/>
      <c r="G23" s="386"/>
      <c r="H23" s="48"/>
      <c r="I23" s="49"/>
      <c r="J23" s="425">
        <f>J22/23.5</f>
        <v>31.219574468085106</v>
      </c>
      <c r="K23" s="386"/>
      <c r="L23" s="381"/>
      <c r="M23" s="48"/>
      <c r="N23" s="48"/>
      <c r="O23" s="385"/>
      <c r="P23" s="386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66" customFormat="1" ht="18" x14ac:dyDescent="0.35">
      <c r="B25" s="354"/>
      <c r="C25" s="355"/>
      <c r="D25" s="356"/>
      <c r="E25" s="357"/>
      <c r="F25" s="355"/>
      <c r="G25" s="355"/>
      <c r="H25" s="355"/>
      <c r="I25" s="355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556"/>
      <c r="C4" s="535" t="s">
        <v>40</v>
      </c>
      <c r="D4" s="128"/>
      <c r="E4" s="193"/>
      <c r="F4" s="123"/>
      <c r="G4" s="130"/>
      <c r="H4" s="84" t="s">
        <v>23</v>
      </c>
      <c r="I4" s="84"/>
      <c r="J4" s="84"/>
      <c r="K4" s="232" t="s">
        <v>24</v>
      </c>
      <c r="L4" s="1003" t="s">
        <v>25</v>
      </c>
      <c r="M4" s="1004"/>
      <c r="N4" s="1005"/>
      <c r="O4" s="1005"/>
      <c r="P4" s="1005"/>
      <c r="Q4" s="1007" t="s">
        <v>26</v>
      </c>
      <c r="R4" s="1008"/>
      <c r="S4" s="1008"/>
      <c r="T4" s="1008"/>
      <c r="U4" s="1008"/>
      <c r="V4" s="1008"/>
      <c r="W4" s="1008"/>
      <c r="X4" s="1009"/>
    </row>
    <row r="5" spans="1:24" s="18" customFormat="1" ht="28.5" customHeight="1" thickBot="1" x14ac:dyDescent="0.4">
      <c r="A5" s="174" t="s">
        <v>0</v>
      </c>
      <c r="B5" s="557"/>
      <c r="C5" s="131" t="s">
        <v>41</v>
      </c>
      <c r="D5" s="561" t="s">
        <v>42</v>
      </c>
      <c r="E5" s="131" t="s">
        <v>39</v>
      </c>
      <c r="F5" s="124" t="s">
        <v>27</v>
      </c>
      <c r="G5" s="131" t="s">
        <v>38</v>
      </c>
      <c r="H5" s="754" t="s">
        <v>28</v>
      </c>
      <c r="I5" s="755" t="s">
        <v>29</v>
      </c>
      <c r="J5" s="756" t="s">
        <v>30</v>
      </c>
      <c r="K5" s="233" t="s">
        <v>31</v>
      </c>
      <c r="L5" s="758" t="s">
        <v>32</v>
      </c>
      <c r="M5" s="758" t="s">
        <v>147</v>
      </c>
      <c r="N5" s="758" t="s">
        <v>33</v>
      </c>
      <c r="O5" s="785" t="s">
        <v>148</v>
      </c>
      <c r="P5" s="777" t="s">
        <v>149</v>
      </c>
      <c r="Q5" s="498" t="s">
        <v>34</v>
      </c>
      <c r="R5" s="498" t="s">
        <v>35</v>
      </c>
      <c r="S5" s="498" t="s">
        <v>36</v>
      </c>
      <c r="T5" s="498" t="s">
        <v>37</v>
      </c>
      <c r="U5" s="498" t="s">
        <v>150</v>
      </c>
      <c r="V5" s="498" t="s">
        <v>151</v>
      </c>
      <c r="W5" s="498" t="s">
        <v>152</v>
      </c>
      <c r="X5" s="718" t="s">
        <v>153</v>
      </c>
    </row>
    <row r="6" spans="1:24" s="18" customFormat="1" ht="33.75" customHeight="1" x14ac:dyDescent="0.35">
      <c r="A6" s="110" t="s">
        <v>7</v>
      </c>
      <c r="B6" s="559"/>
      <c r="C6" s="364">
        <v>224</v>
      </c>
      <c r="D6" s="426" t="s">
        <v>20</v>
      </c>
      <c r="E6" s="405" t="s">
        <v>194</v>
      </c>
      <c r="F6" s="382">
        <v>60</v>
      </c>
      <c r="G6" s="366"/>
      <c r="H6" s="369">
        <v>4.5199999999999996</v>
      </c>
      <c r="I6" s="113">
        <v>5.05</v>
      </c>
      <c r="J6" s="114">
        <v>15.54</v>
      </c>
      <c r="K6" s="860">
        <v>138.9</v>
      </c>
      <c r="L6" s="369">
        <v>0</v>
      </c>
      <c r="M6" s="113">
        <v>0</v>
      </c>
      <c r="N6" s="113">
        <v>0.2</v>
      </c>
      <c r="O6" s="113">
        <v>0</v>
      </c>
      <c r="P6" s="861">
        <v>0</v>
      </c>
      <c r="Q6" s="369">
        <v>2.76</v>
      </c>
      <c r="R6" s="113">
        <v>2.34</v>
      </c>
      <c r="S6" s="113">
        <v>1.26</v>
      </c>
      <c r="T6" s="113">
        <v>0.06</v>
      </c>
      <c r="U6" s="113">
        <v>11.82</v>
      </c>
      <c r="V6" s="113">
        <v>0</v>
      </c>
      <c r="W6" s="113">
        <v>0</v>
      </c>
      <c r="X6" s="114">
        <v>0</v>
      </c>
    </row>
    <row r="7" spans="1:24" s="18" customFormat="1" ht="33.75" customHeight="1" x14ac:dyDescent="0.35">
      <c r="A7" s="108"/>
      <c r="B7" s="560"/>
      <c r="C7" s="166">
        <v>49</v>
      </c>
      <c r="D7" s="255" t="s">
        <v>9</v>
      </c>
      <c r="E7" s="400" t="s">
        <v>133</v>
      </c>
      <c r="F7" s="227">
        <v>200</v>
      </c>
      <c r="G7" s="126"/>
      <c r="H7" s="312">
        <v>8.6</v>
      </c>
      <c r="I7" s="104">
        <v>8.4</v>
      </c>
      <c r="J7" s="258">
        <v>10.8</v>
      </c>
      <c r="K7" s="529">
        <v>153.80000000000001</v>
      </c>
      <c r="L7" s="312">
        <v>0.1</v>
      </c>
      <c r="M7" s="104">
        <v>0.16</v>
      </c>
      <c r="N7" s="104">
        <v>10</v>
      </c>
      <c r="O7" s="104">
        <v>305.8</v>
      </c>
      <c r="P7" s="105">
        <v>0.36</v>
      </c>
      <c r="Q7" s="312">
        <v>36.840000000000003</v>
      </c>
      <c r="R7" s="104">
        <v>101.94</v>
      </c>
      <c r="S7" s="104">
        <v>30.52</v>
      </c>
      <c r="T7" s="104">
        <v>1.2</v>
      </c>
      <c r="U7" s="104">
        <v>199.4</v>
      </c>
      <c r="V7" s="104">
        <v>4.0000000000000001E-3</v>
      </c>
      <c r="W7" s="104">
        <v>0</v>
      </c>
      <c r="X7" s="258">
        <v>7.0000000000000007E-2</v>
      </c>
    </row>
    <row r="8" spans="1:24" s="18" customFormat="1" ht="33.75" customHeight="1" x14ac:dyDescent="0.35">
      <c r="A8" s="111"/>
      <c r="B8" s="570" t="s">
        <v>79</v>
      </c>
      <c r="C8" s="222">
        <v>179</v>
      </c>
      <c r="D8" s="467" t="s">
        <v>10</v>
      </c>
      <c r="E8" s="601" t="s">
        <v>130</v>
      </c>
      <c r="F8" s="464">
        <v>90</v>
      </c>
      <c r="G8" s="201"/>
      <c r="H8" s="602">
        <v>11.61</v>
      </c>
      <c r="I8" s="603">
        <v>7.02</v>
      </c>
      <c r="J8" s="604">
        <v>2.52</v>
      </c>
      <c r="K8" s="605">
        <v>119.43</v>
      </c>
      <c r="L8" s="602">
        <v>0.21</v>
      </c>
      <c r="M8" s="603">
        <v>1.55</v>
      </c>
      <c r="N8" s="603">
        <v>77.16</v>
      </c>
      <c r="O8" s="603">
        <v>4412.25</v>
      </c>
      <c r="P8" s="700">
        <v>1.08</v>
      </c>
      <c r="Q8" s="602">
        <v>22.15</v>
      </c>
      <c r="R8" s="603">
        <v>221.14</v>
      </c>
      <c r="S8" s="603">
        <v>14.93</v>
      </c>
      <c r="T8" s="603">
        <v>11.35</v>
      </c>
      <c r="U8" s="603">
        <v>233.1</v>
      </c>
      <c r="V8" s="603">
        <v>6.0000000000000001E-3</v>
      </c>
      <c r="W8" s="603">
        <v>3.5999999999999997E-2</v>
      </c>
      <c r="X8" s="604">
        <v>0.21</v>
      </c>
    </row>
    <row r="9" spans="1:24" s="18" customFormat="1" ht="33.75" customHeight="1" x14ac:dyDescent="0.35">
      <c r="A9" s="111"/>
      <c r="B9" s="571" t="s">
        <v>81</v>
      </c>
      <c r="C9" s="223">
        <v>85</v>
      </c>
      <c r="D9" s="466" t="s">
        <v>10</v>
      </c>
      <c r="E9" s="600" t="s">
        <v>187</v>
      </c>
      <c r="F9" s="465">
        <v>90</v>
      </c>
      <c r="G9" s="202"/>
      <c r="H9" s="472">
        <v>13.77</v>
      </c>
      <c r="I9" s="66">
        <v>7.74</v>
      </c>
      <c r="J9" s="98">
        <v>3.33</v>
      </c>
      <c r="K9" s="470">
        <v>138.15</v>
      </c>
      <c r="L9" s="472">
        <v>0.16</v>
      </c>
      <c r="M9" s="66">
        <v>1.38</v>
      </c>
      <c r="N9" s="66">
        <v>6.79</v>
      </c>
      <c r="O9" s="66">
        <v>3925.53</v>
      </c>
      <c r="P9" s="67">
        <v>0.84</v>
      </c>
      <c r="Q9" s="472">
        <v>28.8</v>
      </c>
      <c r="R9" s="66">
        <v>204.4</v>
      </c>
      <c r="S9" s="66">
        <v>17.18</v>
      </c>
      <c r="T9" s="66">
        <v>4.4000000000000004</v>
      </c>
      <c r="U9" s="66">
        <v>195.48</v>
      </c>
      <c r="V9" s="66">
        <v>3.1E-2</v>
      </c>
      <c r="W9" s="66">
        <v>2.8000000000000001E-2</v>
      </c>
      <c r="X9" s="98">
        <v>0.16</v>
      </c>
    </row>
    <row r="10" spans="1:24" s="18" customFormat="1" ht="33.75" customHeight="1" x14ac:dyDescent="0.35">
      <c r="A10" s="111"/>
      <c r="B10" s="560"/>
      <c r="C10" s="166">
        <v>64</v>
      </c>
      <c r="D10" s="255" t="s">
        <v>51</v>
      </c>
      <c r="E10" s="400" t="s">
        <v>76</v>
      </c>
      <c r="F10" s="227">
        <v>150</v>
      </c>
      <c r="G10" s="126"/>
      <c r="H10" s="312">
        <v>6.45</v>
      </c>
      <c r="I10" s="104">
        <v>4.05</v>
      </c>
      <c r="J10" s="258">
        <v>40.200000000000003</v>
      </c>
      <c r="K10" s="529">
        <v>223.65</v>
      </c>
      <c r="L10" s="312">
        <v>0.08</v>
      </c>
      <c r="M10" s="104">
        <v>0.2</v>
      </c>
      <c r="N10" s="104">
        <v>0</v>
      </c>
      <c r="O10" s="104">
        <v>30</v>
      </c>
      <c r="P10" s="105">
        <v>0.11</v>
      </c>
      <c r="Q10" s="312">
        <v>13.05</v>
      </c>
      <c r="R10" s="104">
        <v>58.34</v>
      </c>
      <c r="S10" s="104">
        <v>22.53</v>
      </c>
      <c r="T10" s="104">
        <v>1.25</v>
      </c>
      <c r="U10" s="104">
        <v>1.1000000000000001</v>
      </c>
      <c r="V10" s="104">
        <v>0</v>
      </c>
      <c r="W10" s="104">
        <v>0</v>
      </c>
      <c r="X10" s="258">
        <v>0</v>
      </c>
    </row>
    <row r="11" spans="1:24" s="18" customFormat="1" ht="43.5" customHeight="1" x14ac:dyDescent="0.35">
      <c r="A11" s="111"/>
      <c r="B11" s="560"/>
      <c r="C11" s="166">
        <v>95</v>
      </c>
      <c r="D11" s="333" t="s">
        <v>18</v>
      </c>
      <c r="E11" s="406" t="s">
        <v>178</v>
      </c>
      <c r="F11" s="361">
        <v>200</v>
      </c>
      <c r="G11" s="205"/>
      <c r="H11" s="353">
        <v>0</v>
      </c>
      <c r="I11" s="22">
        <v>0</v>
      </c>
      <c r="J11" s="55">
        <v>20</v>
      </c>
      <c r="K11" s="352">
        <v>80.599999999999994</v>
      </c>
      <c r="L11" s="305">
        <v>0.1</v>
      </c>
      <c r="M11" s="17">
        <v>0.1</v>
      </c>
      <c r="N11" s="17">
        <v>3</v>
      </c>
      <c r="O11" s="17">
        <v>79.2</v>
      </c>
      <c r="P11" s="20">
        <v>0.96</v>
      </c>
      <c r="Q11" s="305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1"/>
      <c r="B12" s="560"/>
      <c r="C12" s="261">
        <v>119</v>
      </c>
      <c r="D12" s="255" t="s">
        <v>14</v>
      </c>
      <c r="E12" s="184" t="s">
        <v>58</v>
      </c>
      <c r="F12" s="166">
        <v>20</v>
      </c>
      <c r="G12" s="205"/>
      <c r="H12" s="353">
        <v>1.4</v>
      </c>
      <c r="I12" s="22">
        <v>0.14000000000000001</v>
      </c>
      <c r="J12" s="55">
        <v>8.8000000000000007</v>
      </c>
      <c r="K12" s="596">
        <v>48</v>
      </c>
      <c r="L12" s="353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53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1"/>
      <c r="B13" s="560"/>
      <c r="C13" s="166">
        <v>120</v>
      </c>
      <c r="D13" s="255" t="s">
        <v>15</v>
      </c>
      <c r="E13" s="184" t="s">
        <v>49</v>
      </c>
      <c r="F13" s="166">
        <v>20</v>
      </c>
      <c r="G13" s="205"/>
      <c r="H13" s="353">
        <v>1.1399999999999999</v>
      </c>
      <c r="I13" s="22">
        <v>0.22</v>
      </c>
      <c r="J13" s="55">
        <v>7.44</v>
      </c>
      <c r="K13" s="596">
        <v>36.26</v>
      </c>
      <c r="L13" s="353">
        <v>0.02</v>
      </c>
      <c r="M13" s="22">
        <v>2.4E-2</v>
      </c>
      <c r="N13" s="22">
        <v>0.08</v>
      </c>
      <c r="O13" s="22">
        <v>0</v>
      </c>
      <c r="P13" s="23">
        <v>0</v>
      </c>
      <c r="Q13" s="353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1"/>
      <c r="B14" s="606" t="s">
        <v>79</v>
      </c>
      <c r="C14" s="222"/>
      <c r="D14" s="212"/>
      <c r="E14" s="607" t="s">
        <v>21</v>
      </c>
      <c r="F14" s="379">
        <f>F6+F7+F8+F10+F11+F12+F13</f>
        <v>740</v>
      </c>
      <c r="G14" s="697"/>
      <c r="H14" s="608">
        <f>H6+H7+H8+H10+H11+H12+H13</f>
        <v>33.72</v>
      </c>
      <c r="I14" s="609">
        <f t="shared" ref="I14:X14" si="0">I6+I7+I8+I10+I11+I12+I13</f>
        <v>24.88</v>
      </c>
      <c r="J14" s="610">
        <f t="shared" si="0"/>
        <v>105.3</v>
      </c>
      <c r="K14" s="677">
        <f t="shared" si="0"/>
        <v>800.6400000000001</v>
      </c>
      <c r="L14" s="608">
        <f t="shared" si="0"/>
        <v>0.53</v>
      </c>
      <c r="M14" s="609">
        <f t="shared" si="0"/>
        <v>2.0399999999999996</v>
      </c>
      <c r="N14" s="609">
        <f t="shared" si="0"/>
        <v>90.44</v>
      </c>
      <c r="O14" s="609">
        <f t="shared" si="0"/>
        <v>4827.25</v>
      </c>
      <c r="P14" s="701">
        <f t="shared" si="0"/>
        <v>2.5099999999999998</v>
      </c>
      <c r="Q14" s="608">
        <f t="shared" si="0"/>
        <v>89</v>
      </c>
      <c r="R14" s="609">
        <f t="shared" si="0"/>
        <v>451.36</v>
      </c>
      <c r="S14" s="609">
        <f t="shared" si="0"/>
        <v>90.440000000000012</v>
      </c>
      <c r="T14" s="609">
        <f t="shared" si="0"/>
        <v>14.88</v>
      </c>
      <c r="U14" s="609">
        <f t="shared" si="0"/>
        <v>537.52</v>
      </c>
      <c r="V14" s="609">
        <f t="shared" si="0"/>
        <v>1.26E-2</v>
      </c>
      <c r="W14" s="609">
        <f t="shared" si="0"/>
        <v>3.9E-2</v>
      </c>
      <c r="X14" s="610">
        <f t="shared" si="0"/>
        <v>0.29200000000000004</v>
      </c>
    </row>
    <row r="15" spans="1:24" s="18" customFormat="1" ht="33.75" customHeight="1" x14ac:dyDescent="0.35">
      <c r="A15" s="111"/>
      <c r="B15" s="611" t="s">
        <v>81</v>
      </c>
      <c r="C15" s="300"/>
      <c r="D15" s="612"/>
      <c r="E15" s="613" t="s">
        <v>21</v>
      </c>
      <c r="F15" s="378">
        <f>F6+F7+F9+F10+F11+F12+F13</f>
        <v>740</v>
      </c>
      <c r="G15" s="698"/>
      <c r="H15" s="659">
        <f>H6+H7+H9+H10+H11+H12+H13</f>
        <v>35.880000000000003</v>
      </c>
      <c r="I15" s="656">
        <f t="shared" ref="I15:X15" si="1">I6+I7+I9+I10+I11+I12+I13</f>
        <v>25.599999999999998</v>
      </c>
      <c r="J15" s="660">
        <f t="shared" si="1"/>
        <v>106.11</v>
      </c>
      <c r="K15" s="662">
        <f t="shared" si="1"/>
        <v>819.36</v>
      </c>
      <c r="L15" s="659">
        <f t="shared" si="1"/>
        <v>0.48000000000000009</v>
      </c>
      <c r="M15" s="656">
        <f t="shared" si="1"/>
        <v>1.8699999999999999</v>
      </c>
      <c r="N15" s="656">
        <f t="shared" si="1"/>
        <v>20.069999999999997</v>
      </c>
      <c r="O15" s="656">
        <f t="shared" si="1"/>
        <v>4340.53</v>
      </c>
      <c r="P15" s="663">
        <f t="shared" si="1"/>
        <v>2.27</v>
      </c>
      <c r="Q15" s="659">
        <f t="shared" si="1"/>
        <v>95.65</v>
      </c>
      <c r="R15" s="656">
        <f t="shared" si="1"/>
        <v>434.62</v>
      </c>
      <c r="S15" s="656">
        <f t="shared" si="1"/>
        <v>92.690000000000012</v>
      </c>
      <c r="T15" s="656">
        <f t="shared" si="1"/>
        <v>7.9300000000000006</v>
      </c>
      <c r="U15" s="656">
        <f t="shared" si="1"/>
        <v>499.90000000000003</v>
      </c>
      <c r="V15" s="656">
        <f t="shared" si="1"/>
        <v>3.7600000000000008E-2</v>
      </c>
      <c r="W15" s="656">
        <f t="shared" si="1"/>
        <v>3.1E-2</v>
      </c>
      <c r="X15" s="660">
        <f t="shared" si="1"/>
        <v>0.24200000000000002</v>
      </c>
    </row>
    <row r="16" spans="1:24" s="18" customFormat="1" ht="33.75" customHeight="1" thickBot="1" x14ac:dyDescent="0.4">
      <c r="A16" s="111"/>
      <c r="B16" s="614" t="s">
        <v>79</v>
      </c>
      <c r="C16" s="299"/>
      <c r="D16" s="615"/>
      <c r="E16" s="616" t="s">
        <v>22</v>
      </c>
      <c r="F16" s="617"/>
      <c r="G16" s="618"/>
      <c r="H16" s="608"/>
      <c r="I16" s="609"/>
      <c r="J16" s="610"/>
      <c r="K16" s="627">
        <f>K14/23.5</f>
        <v>34.069787234042558</v>
      </c>
      <c r="L16" s="608"/>
      <c r="M16" s="609"/>
      <c r="N16" s="609"/>
      <c r="O16" s="609"/>
      <c r="P16" s="701"/>
      <c r="Q16" s="608"/>
      <c r="R16" s="609"/>
      <c r="S16" s="609"/>
      <c r="T16" s="609"/>
      <c r="U16" s="609"/>
      <c r="V16" s="609"/>
      <c r="W16" s="609"/>
      <c r="X16" s="610"/>
    </row>
    <row r="17" spans="1:24" s="18" customFormat="1" ht="33.75" customHeight="1" thickBot="1" x14ac:dyDescent="0.4">
      <c r="A17" s="502"/>
      <c r="B17" s="619" t="s">
        <v>81</v>
      </c>
      <c r="C17" s="226"/>
      <c r="D17" s="620"/>
      <c r="E17" s="621" t="s">
        <v>22</v>
      </c>
      <c r="F17" s="622"/>
      <c r="G17" s="203"/>
      <c r="H17" s="623"/>
      <c r="I17" s="624"/>
      <c r="J17" s="625"/>
      <c r="K17" s="626">
        <f>K15/23.5</f>
        <v>34.866382978723408</v>
      </c>
      <c r="L17" s="623"/>
      <c r="M17" s="624"/>
      <c r="N17" s="624"/>
      <c r="O17" s="624"/>
      <c r="P17" s="702"/>
      <c r="Q17" s="623"/>
      <c r="R17" s="624"/>
      <c r="S17" s="624"/>
      <c r="T17" s="624"/>
      <c r="U17" s="624"/>
      <c r="V17" s="624"/>
      <c r="W17" s="624"/>
      <c r="X17" s="625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1" t="s">
        <v>70</v>
      </c>
      <c r="B19" s="564"/>
      <c r="C19" s="72"/>
      <c r="D19" s="62"/>
      <c r="E19" s="27"/>
      <c r="F19" s="28"/>
      <c r="G19" s="11"/>
      <c r="H19" s="9"/>
      <c r="I19" s="11"/>
      <c r="J19" s="11"/>
    </row>
    <row r="20" spans="1:24" ht="18" x14ac:dyDescent="0.35">
      <c r="A20" s="68" t="s">
        <v>71</v>
      </c>
      <c r="B20" s="293"/>
      <c r="C20" s="69"/>
      <c r="D20" s="70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3"/>
      <c r="B4" s="862" t="s">
        <v>40</v>
      </c>
      <c r="C4" s="159"/>
      <c r="D4" s="210"/>
      <c r="E4" s="1016" t="s">
        <v>27</v>
      </c>
      <c r="F4" s="863"/>
      <c r="G4" s="84" t="s">
        <v>23</v>
      </c>
      <c r="H4" s="84"/>
      <c r="I4" s="84"/>
      <c r="J4" s="232" t="s">
        <v>24</v>
      </c>
      <c r="K4" s="1003" t="s">
        <v>25</v>
      </c>
      <c r="L4" s="1004"/>
      <c r="M4" s="1005"/>
      <c r="N4" s="1005"/>
      <c r="O4" s="1006"/>
      <c r="P4" s="1007" t="s">
        <v>26</v>
      </c>
      <c r="Q4" s="1008"/>
      <c r="R4" s="1008"/>
      <c r="S4" s="1008"/>
      <c r="T4" s="1008"/>
      <c r="U4" s="1008"/>
      <c r="V4" s="1008"/>
      <c r="W4" s="1009"/>
    </row>
    <row r="5" spans="1:23" s="18" customFormat="1" ht="28.5" customHeight="1" thickBot="1" x14ac:dyDescent="0.4">
      <c r="A5" s="392" t="s">
        <v>0</v>
      </c>
      <c r="B5" s="124" t="s">
        <v>41</v>
      </c>
      <c r="C5" s="160" t="s">
        <v>42</v>
      </c>
      <c r="D5" s="124" t="s">
        <v>39</v>
      </c>
      <c r="E5" s="1017"/>
      <c r="F5" s="131" t="s">
        <v>38</v>
      </c>
      <c r="G5" s="89" t="s">
        <v>28</v>
      </c>
      <c r="H5" s="90" t="s">
        <v>29</v>
      </c>
      <c r="I5" s="228" t="s">
        <v>30</v>
      </c>
      <c r="J5" s="233" t="s">
        <v>31</v>
      </c>
      <c r="K5" s="758" t="s">
        <v>32</v>
      </c>
      <c r="L5" s="758" t="s">
        <v>147</v>
      </c>
      <c r="M5" s="758" t="s">
        <v>33</v>
      </c>
      <c r="N5" s="785" t="s">
        <v>148</v>
      </c>
      <c r="O5" s="758" t="s">
        <v>149</v>
      </c>
      <c r="P5" s="498" t="s">
        <v>34</v>
      </c>
      <c r="Q5" s="498" t="s">
        <v>35</v>
      </c>
      <c r="R5" s="498" t="s">
        <v>36</v>
      </c>
      <c r="S5" s="498" t="s">
        <v>37</v>
      </c>
      <c r="T5" s="498" t="s">
        <v>150</v>
      </c>
      <c r="U5" s="498" t="s">
        <v>151</v>
      </c>
      <c r="V5" s="498" t="s">
        <v>152</v>
      </c>
      <c r="W5" s="718" t="s">
        <v>153</v>
      </c>
    </row>
    <row r="6" spans="1:23" s="18" customFormat="1" ht="33.75" customHeight="1" x14ac:dyDescent="0.35">
      <c r="A6" s="101" t="s">
        <v>7</v>
      </c>
      <c r="B6" s="170">
        <v>13</v>
      </c>
      <c r="C6" s="313" t="s">
        <v>8</v>
      </c>
      <c r="D6" s="906" t="s">
        <v>62</v>
      </c>
      <c r="E6" s="904">
        <v>60</v>
      </c>
      <c r="F6" s="825"/>
      <c r="G6" s="475">
        <v>1.2</v>
      </c>
      <c r="H6" s="59">
        <v>4.26</v>
      </c>
      <c r="I6" s="60">
        <v>6.18</v>
      </c>
      <c r="J6" s="471">
        <v>67.92</v>
      </c>
      <c r="K6" s="475">
        <v>0.03</v>
      </c>
      <c r="L6" s="59">
        <v>0.02</v>
      </c>
      <c r="M6" s="59">
        <v>7.44</v>
      </c>
      <c r="N6" s="59">
        <v>930</v>
      </c>
      <c r="O6" s="546">
        <v>0</v>
      </c>
      <c r="P6" s="475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1"/>
      <c r="B7" s="167">
        <v>48</v>
      </c>
      <c r="C7" s="768" t="s">
        <v>9</v>
      </c>
      <c r="D7" s="303" t="s">
        <v>78</v>
      </c>
      <c r="E7" s="242">
        <v>200</v>
      </c>
      <c r="F7" s="167"/>
      <c r="G7" s="99">
        <v>7.2</v>
      </c>
      <c r="H7" s="13">
        <v>6.4</v>
      </c>
      <c r="I7" s="25">
        <v>8</v>
      </c>
      <c r="J7" s="168">
        <v>117.6</v>
      </c>
      <c r="K7" s="306">
        <v>0.1</v>
      </c>
      <c r="L7" s="99">
        <v>0.08</v>
      </c>
      <c r="M7" s="13">
        <v>15.44</v>
      </c>
      <c r="N7" s="13">
        <v>96</v>
      </c>
      <c r="O7" s="51">
        <v>0.06</v>
      </c>
      <c r="P7" s="306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85"/>
      <c r="B8" s="166">
        <v>193</v>
      </c>
      <c r="C8" s="769" t="s">
        <v>10</v>
      </c>
      <c r="D8" s="400" t="s">
        <v>84</v>
      </c>
      <c r="E8" s="362">
        <v>90</v>
      </c>
      <c r="F8" s="205"/>
      <c r="G8" s="530">
        <v>15.3</v>
      </c>
      <c r="H8" s="117">
        <v>14.85</v>
      </c>
      <c r="I8" s="122">
        <v>7.56</v>
      </c>
      <c r="J8" s="666">
        <v>224.91</v>
      </c>
      <c r="K8" s="306">
        <v>0.38</v>
      </c>
      <c r="L8" s="13">
        <v>0.13</v>
      </c>
      <c r="M8" s="13">
        <v>0.09</v>
      </c>
      <c r="N8" s="13">
        <v>54</v>
      </c>
      <c r="O8" s="25">
        <v>0.23</v>
      </c>
      <c r="P8" s="306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93"/>
      <c r="B9" s="165">
        <v>54</v>
      </c>
      <c r="C9" s="209" t="s">
        <v>68</v>
      </c>
      <c r="D9" s="218" t="s">
        <v>44</v>
      </c>
      <c r="E9" s="206">
        <v>150</v>
      </c>
      <c r="F9" s="165"/>
      <c r="G9" s="21">
        <v>7.2</v>
      </c>
      <c r="H9" s="22">
        <v>5.0999999999999996</v>
      </c>
      <c r="I9" s="23">
        <v>33.9</v>
      </c>
      <c r="J9" s="237">
        <v>210.3</v>
      </c>
      <c r="K9" s="353">
        <v>0.21</v>
      </c>
      <c r="L9" s="21">
        <v>0.11</v>
      </c>
      <c r="M9" s="22">
        <v>0</v>
      </c>
      <c r="N9" s="22">
        <v>0</v>
      </c>
      <c r="O9" s="55">
        <v>0</v>
      </c>
      <c r="P9" s="353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93"/>
      <c r="B10" s="167">
        <v>107</v>
      </c>
      <c r="C10" s="768" t="s">
        <v>18</v>
      </c>
      <c r="D10" s="303" t="s">
        <v>167</v>
      </c>
      <c r="E10" s="242">
        <v>200</v>
      </c>
      <c r="F10" s="167"/>
      <c r="G10" s="19">
        <v>0</v>
      </c>
      <c r="H10" s="17">
        <v>0</v>
      </c>
      <c r="I10" s="20">
        <v>24.2</v>
      </c>
      <c r="J10" s="234">
        <v>96.6</v>
      </c>
      <c r="K10" s="305">
        <v>0.08</v>
      </c>
      <c r="L10" s="19"/>
      <c r="M10" s="17">
        <v>50</v>
      </c>
      <c r="N10" s="17">
        <v>0.06</v>
      </c>
      <c r="O10" s="47"/>
      <c r="P10" s="305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93"/>
      <c r="B11" s="168">
        <v>119</v>
      </c>
      <c r="C11" s="209" t="s">
        <v>14</v>
      </c>
      <c r="D11" s="214" t="s">
        <v>58</v>
      </c>
      <c r="E11" s="221">
        <v>20</v>
      </c>
      <c r="F11" s="158"/>
      <c r="G11" s="305">
        <v>1.4</v>
      </c>
      <c r="H11" s="17">
        <v>0.14000000000000001</v>
      </c>
      <c r="I11" s="47">
        <v>8.8000000000000007</v>
      </c>
      <c r="J11" s="322">
        <v>48</v>
      </c>
      <c r="K11" s="305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305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82"/>
      <c r="B12" s="165">
        <v>120</v>
      </c>
      <c r="C12" s="209" t="s">
        <v>15</v>
      </c>
      <c r="D12" s="218" t="s">
        <v>49</v>
      </c>
      <c r="E12" s="206">
        <v>20</v>
      </c>
      <c r="F12" s="165"/>
      <c r="G12" s="19">
        <v>1.1399999999999999</v>
      </c>
      <c r="H12" s="17">
        <v>0.22</v>
      </c>
      <c r="I12" s="20">
        <v>7.44</v>
      </c>
      <c r="J12" s="235">
        <v>36.26</v>
      </c>
      <c r="K12" s="353">
        <v>0.02</v>
      </c>
      <c r="L12" s="21">
        <v>2.4E-2</v>
      </c>
      <c r="M12" s="22">
        <v>0.08</v>
      </c>
      <c r="N12" s="22">
        <v>0</v>
      </c>
      <c r="O12" s="55">
        <v>0</v>
      </c>
      <c r="P12" s="353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82"/>
      <c r="B13" s="286"/>
      <c r="C13" s="864"/>
      <c r="D13" s="388" t="s">
        <v>21</v>
      </c>
      <c r="E13" s="527">
        <f>SUM(E7:E12)</f>
        <v>680</v>
      </c>
      <c r="F13" s="165"/>
      <c r="G13" s="26">
        <f t="shared" ref="G13:W13" si="0">SUM(G7:G12)</f>
        <v>32.239999999999995</v>
      </c>
      <c r="H13" s="15">
        <f t="shared" si="0"/>
        <v>26.71</v>
      </c>
      <c r="I13" s="153">
        <f t="shared" si="0"/>
        <v>89.899999999999991</v>
      </c>
      <c r="J13" s="413">
        <f t="shared" si="0"/>
        <v>733.67</v>
      </c>
      <c r="K13" s="247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47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83"/>
      <c r="B14" s="427"/>
      <c r="C14" s="865"/>
      <c r="D14" s="390" t="s">
        <v>22</v>
      </c>
      <c r="E14" s="384"/>
      <c r="F14" s="383"/>
      <c r="G14" s="381"/>
      <c r="H14" s="48"/>
      <c r="I14" s="385"/>
      <c r="J14" s="414">
        <f>J13/23.5</f>
        <v>31.22</v>
      </c>
      <c r="K14" s="386"/>
      <c r="L14" s="381"/>
      <c r="M14" s="48"/>
      <c r="N14" s="48"/>
      <c r="O14" s="49"/>
      <c r="P14" s="386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32"/>
      <c r="B16" s="355"/>
      <c r="C16" s="263"/>
      <c r="D16" s="27"/>
      <c r="E16" s="28"/>
      <c r="F16" s="11"/>
      <c r="G16" s="9"/>
      <c r="H16" s="11"/>
      <c r="I16" s="11"/>
    </row>
    <row r="17" spans="1:9" x14ac:dyDescent="0.35">
      <c r="A17" s="532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2022-04-04T07:04:55Z</dcterms:modified>
</cp:coreProperties>
</file>